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ry\Vet clinic\spreadsheets\Missouri\"/>
    </mc:Choice>
  </mc:AlternateContent>
  <xr:revisionPtr revIDLastSave="0" documentId="13_ncr:1_{670064B9-483B-4A02-8BEF-0255770756CE}" xr6:coauthVersionLast="46" xr6:coauthVersionMax="46" xr10:uidLastSave="{00000000-0000-0000-0000-000000000000}"/>
  <workbookProtection workbookAlgorithmName="SHA-512" workbookHashValue="xMnuJWq9rv5qEi14kQhDHMmVHNMr/Hc2VRdn7x6BSGb62aBuckChi8Cy6lvV46laX24yT7pkg6B4GBWFptJYNg==" workbookSaltValue="V9HkhjVGMT2mAh/fJjZ/PA==" workbookSpinCount="100000" lockStructure="1"/>
  <bookViews>
    <workbookView xWindow="-120" yWindow="-120" windowWidth="29040" windowHeight="15840" xr2:uid="{CFBEBFBC-A50A-4878-A663-7F72FF141A98}"/>
  </bookViews>
  <sheets>
    <sheet name="Begin here" sheetId="1" r:id="rId1"/>
    <sheet name="Result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W26" i="1"/>
  <c r="X27" i="1" l="1"/>
  <c r="W27" i="1"/>
  <c r="W28" i="1" l="1"/>
  <c r="E15" i="2" s="1"/>
  <c r="X28" i="1"/>
  <c r="D15" i="2" s="1"/>
  <c r="W14" i="1"/>
  <c r="W13" i="1"/>
  <c r="W12" i="1"/>
  <c r="W11" i="1"/>
  <c r="W15" i="1" l="1"/>
  <c r="E9" i="2" l="1"/>
  <c r="E7" i="2"/>
  <c r="E6" i="2"/>
  <c r="W20" i="1" s="1"/>
  <c r="W22" i="1" s="1"/>
  <c r="W23" i="1" s="1"/>
  <c r="W24" i="1" s="1"/>
  <c r="E8" i="2"/>
  <c r="F6" i="2" l="1"/>
  <c r="G6" i="2"/>
  <c r="X20" i="1"/>
  <c r="X22" i="1" s="1"/>
  <c r="X23" i="1" s="1"/>
  <c r="X24" i="1" s="1"/>
  <c r="Y20" i="1"/>
  <c r="Y22" i="1" s="1"/>
  <c r="Y23" i="1" s="1"/>
  <c r="Y24" i="1" s="1"/>
  <c r="Z20" i="1"/>
  <c r="Z22" i="1" s="1"/>
  <c r="Z23" i="1" s="1"/>
  <c r="Z24" i="1" s="1"/>
  <c r="G7" i="2" l="1"/>
  <c r="F7" i="2"/>
  <c r="G9" i="2"/>
  <c r="F9" i="2"/>
  <c r="G8" i="2"/>
  <c r="F8" i="2"/>
</calcChain>
</file>

<file path=xl/sharedStrings.xml><?xml version="1.0" encoding="utf-8"?>
<sst xmlns="http://schemas.openxmlformats.org/spreadsheetml/2006/main" count="39" uniqueCount="37">
  <si>
    <t>Total Protein</t>
  </si>
  <si>
    <t>Transfer of Passive Immunity (TPI) Assessments</t>
  </si>
  <si>
    <t>TPI</t>
  </si>
  <si>
    <t>Farm Level</t>
  </si>
  <si>
    <t>Category</t>
  </si>
  <si>
    <t>(g/dL)</t>
  </si>
  <si>
    <t>Goals (%)</t>
  </si>
  <si>
    <t>Your Farm</t>
  </si>
  <si>
    <t>Excellent</t>
  </si>
  <si>
    <t>&gt; 6.2</t>
  </si>
  <si>
    <t>&gt; 40 %</t>
  </si>
  <si>
    <t>Good</t>
  </si>
  <si>
    <t>5.8 to 6.1</t>
  </si>
  <si>
    <t>~ 30%</t>
  </si>
  <si>
    <t>Fair</t>
  </si>
  <si>
    <t>5.1 to 5.7</t>
  </si>
  <si>
    <t>~20%</t>
  </si>
  <si>
    <t>Poor</t>
  </si>
  <si>
    <t>&lt; 5.1</t>
  </si>
  <si>
    <t>&lt; 10%</t>
  </si>
  <si>
    <t>%</t>
  </si>
  <si>
    <t>z</t>
  </si>
  <si>
    <t>Lower</t>
  </si>
  <si>
    <t>Upper</t>
  </si>
  <si>
    <t>Confidence</t>
  </si>
  <si>
    <t>Interval (85%)</t>
  </si>
  <si>
    <t>Pass</t>
  </si>
  <si>
    <t>Goal</t>
  </si>
  <si>
    <t>Transfer of Passive Immunity (Pass/Fail)</t>
  </si>
  <si>
    <r>
      <t xml:space="preserve">% </t>
    </r>
    <r>
      <rPr>
        <u/>
        <sz val="14"/>
        <color theme="1"/>
        <rFont val="Times New Roman"/>
        <family val="1"/>
      </rPr>
      <t>&gt;</t>
    </r>
    <r>
      <rPr>
        <sz val="14"/>
        <color theme="1"/>
        <rFont val="Times New Roman"/>
        <family val="1"/>
      </rPr>
      <t xml:space="preserve"> 5.2</t>
    </r>
  </si>
  <si>
    <r>
      <t xml:space="preserve">% </t>
    </r>
    <r>
      <rPr>
        <u/>
        <sz val="14"/>
        <color theme="1"/>
        <rFont val="Times New Roman"/>
        <family val="1"/>
      </rPr>
      <t>&gt;</t>
    </r>
    <r>
      <rPr>
        <sz val="14"/>
        <color theme="1"/>
        <rFont val="Times New Roman"/>
        <family val="1"/>
      </rPr>
      <t xml:space="preserve"> 5.5</t>
    </r>
  </si>
  <si>
    <t>Note: When interpreting the information, more data points will increase</t>
  </si>
  <si>
    <t xml:space="preserve">         will yield a more accurate picture of passive transfer than only 5. </t>
  </si>
  <si>
    <t xml:space="preserve">          the confidence of the outcome.  For example, putting in 50 data points</t>
  </si>
  <si>
    <t xml:space="preserve">Instructions: </t>
  </si>
  <si>
    <t xml:space="preserve">Key in Total Protein results from your farm, replacing the </t>
  </si>
  <si>
    <r>
      <t xml:space="preserve">grey numbers below in </t>
    </r>
    <r>
      <rPr>
        <b/>
        <sz val="14"/>
        <color theme="1"/>
        <rFont val="Times New Roman"/>
        <family val="1"/>
      </rPr>
      <t>Column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</si>
</sst>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9" fontId="1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Fill="1" applyBorder="1"/>
    <xf numFmtId="165" fontId="0" fillId="0" borderId="0" xfId="0" applyNumberFormat="1" applyFill="1" applyBorder="1"/>
    <xf numFmtId="0" fontId="5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DF38A-A309-41A2-BDE9-0B68353C4FEE}">
  <dimension ref="A1:Z207"/>
  <sheetViews>
    <sheetView tabSelected="1" topLeftCell="A5" zoomScale="70" zoomScaleNormal="70" workbookViewId="0">
      <selection activeCell="A16" sqref="A16"/>
    </sheetView>
  </sheetViews>
  <sheetFormatPr defaultColWidth="9.140625" defaultRowHeight="18.75" x14ac:dyDescent="0.3"/>
  <cols>
    <col min="1" max="1" width="15.28515625" style="6" bestFit="1" customWidth="1"/>
    <col min="2" max="9" width="9.140625" style="1"/>
    <col min="10" max="10" width="11" style="1" bestFit="1" customWidth="1"/>
    <col min="11" max="11" width="15.28515625" style="1" bestFit="1" customWidth="1"/>
    <col min="12" max="12" width="13.42578125" style="1" bestFit="1" customWidth="1"/>
    <col min="13" max="13" width="14.7109375" style="1" customWidth="1"/>
    <col min="14" max="15" width="8.140625" style="1" bestFit="1" customWidth="1"/>
    <col min="16" max="21" width="9.140625" style="1"/>
    <col min="22" max="22" width="9.140625" style="1" hidden="1" customWidth="1"/>
    <col min="23" max="23" width="9.5703125" style="1" hidden="1" customWidth="1"/>
    <col min="24" max="26" width="9.140625" style="1" hidden="1" customWidth="1"/>
    <col min="27" max="56" width="9.140625" style="1"/>
    <col min="57" max="57" width="9.140625" style="1" customWidth="1"/>
    <col min="58" max="16384" width="9.140625" style="1"/>
  </cols>
  <sheetData>
    <row r="1" spans="1:23" x14ac:dyDescent="0.3">
      <c r="A1" s="21" t="s">
        <v>34</v>
      </c>
      <c r="B1" s="1" t="s">
        <v>35</v>
      </c>
    </row>
    <row r="2" spans="1:23" x14ac:dyDescent="0.3">
      <c r="A2" s="21"/>
      <c r="B2" s="1" t="s">
        <v>36</v>
      </c>
    </row>
    <row r="3" spans="1:23" x14ac:dyDescent="0.3">
      <c r="A3" s="7" t="s">
        <v>31</v>
      </c>
    </row>
    <row r="4" spans="1:23" x14ac:dyDescent="0.3">
      <c r="A4" s="7" t="s">
        <v>33</v>
      </c>
    </row>
    <row r="5" spans="1:23" x14ac:dyDescent="0.3">
      <c r="A5" s="7" t="s">
        <v>32</v>
      </c>
    </row>
    <row r="6" spans="1:23" x14ac:dyDescent="0.3">
      <c r="A6" s="7"/>
    </row>
    <row r="7" spans="1:23" x14ac:dyDescent="0.3">
      <c r="A7" s="5" t="s">
        <v>0</v>
      </c>
      <c r="C7" s="17"/>
      <c r="D7" s="17"/>
      <c r="E7" s="17"/>
      <c r="F7" s="17"/>
      <c r="G7" s="17"/>
    </row>
    <row r="8" spans="1:23" x14ac:dyDescent="0.3">
      <c r="A8" s="3"/>
      <c r="C8" s="17"/>
      <c r="D8" s="17"/>
      <c r="E8" s="17"/>
      <c r="F8" s="17"/>
      <c r="G8" s="17"/>
      <c r="H8" s="17"/>
    </row>
    <row r="9" spans="1:23" x14ac:dyDescent="0.3">
      <c r="A9" s="3"/>
      <c r="C9" s="17"/>
      <c r="D9" s="17"/>
      <c r="E9" s="17"/>
      <c r="F9" s="17"/>
      <c r="G9" s="17"/>
    </row>
    <row r="10" spans="1:23" x14ac:dyDescent="0.3">
      <c r="A10" s="3"/>
      <c r="C10" s="17"/>
      <c r="D10" s="17"/>
      <c r="E10" s="17"/>
      <c r="F10" s="17"/>
      <c r="G10" s="17"/>
    </row>
    <row r="11" spans="1:23" x14ac:dyDescent="0.3">
      <c r="A11" s="3"/>
      <c r="W11" s="1">
        <f>COUNTIF(A8:A1006,"&gt;=6.2")</f>
        <v>0</v>
      </c>
    </row>
    <row r="12" spans="1:23" x14ac:dyDescent="0.3">
      <c r="A12" s="3"/>
      <c r="W12" s="1">
        <f>COUNTIFS(A8:A1006,"&gt;=5.8",A8:A1006,"&lt;=6.1")</f>
        <v>0</v>
      </c>
    </row>
    <row r="13" spans="1:23" x14ac:dyDescent="0.3">
      <c r="A13" s="3"/>
      <c r="W13" s="1">
        <f>COUNTIFS(A8:A1006,"&gt;=5.1",A8:A1006,"&lt;=5.7")</f>
        <v>0</v>
      </c>
    </row>
    <row r="14" spans="1:23" x14ac:dyDescent="0.3">
      <c r="A14" s="3"/>
      <c r="W14" s="1">
        <f>COUNTIF(A8:A1006,"&lt;=5.1")</f>
        <v>0</v>
      </c>
    </row>
    <row r="15" spans="1:23" x14ac:dyDescent="0.3">
      <c r="A15" s="3"/>
      <c r="W15" s="1">
        <f>SUM(W11:W14)</f>
        <v>0</v>
      </c>
    </row>
    <row r="16" spans="1:23" x14ac:dyDescent="0.3">
      <c r="A16" s="3"/>
    </row>
    <row r="17" spans="1:26" x14ac:dyDescent="0.3">
      <c r="A17" s="3"/>
      <c r="U17" s="9"/>
      <c r="W17" s="10"/>
    </row>
    <row r="18" spans="1:26" x14ac:dyDescent="0.3">
      <c r="A18" s="3"/>
      <c r="W18" s="9"/>
    </row>
    <row r="19" spans="1:26" x14ac:dyDescent="0.3">
      <c r="A19" s="3"/>
    </row>
    <row r="20" spans="1:26" x14ac:dyDescent="0.3">
      <c r="A20" s="3"/>
      <c r="V20" s="1" t="s">
        <v>20</v>
      </c>
      <c r="W20" s="10" t="e">
        <f>Results!E6</f>
        <v>#DIV/0!</v>
      </c>
      <c r="X20" s="10" t="e">
        <f>Results!E7</f>
        <v>#DIV/0!</v>
      </c>
      <c r="Y20" s="10" t="e">
        <f>Results!E8</f>
        <v>#DIV/0!</v>
      </c>
      <c r="Z20" s="10" t="e">
        <f>Results!E9</f>
        <v>#DIV/0!</v>
      </c>
    </row>
    <row r="21" spans="1:26" x14ac:dyDescent="0.3">
      <c r="A21" s="3"/>
      <c r="V21" s="1" t="s">
        <v>21</v>
      </c>
      <c r="W21" s="1">
        <v>1.44</v>
      </c>
      <c r="X21" s="1">
        <v>1.44</v>
      </c>
      <c r="Y21" s="1">
        <v>1.44</v>
      </c>
      <c r="Z21" s="1">
        <v>1.44</v>
      </c>
    </row>
    <row r="22" spans="1:26" x14ac:dyDescent="0.3">
      <c r="A22" s="3"/>
      <c r="W22" s="1" t="e">
        <f>(W20*(1-W20))/$W$15</f>
        <v>#DIV/0!</v>
      </c>
      <c r="X22" s="1" t="e">
        <f t="shared" ref="X22:Z22" si="0">(X20*(1-X20))/$W$15</f>
        <v>#DIV/0!</v>
      </c>
      <c r="Y22" s="1" t="e">
        <f t="shared" si="0"/>
        <v>#DIV/0!</v>
      </c>
      <c r="Z22" s="1" t="e">
        <f t="shared" si="0"/>
        <v>#DIV/0!</v>
      </c>
    </row>
    <row r="23" spans="1:26" x14ac:dyDescent="0.3">
      <c r="A23" s="3"/>
      <c r="W23" s="1" t="e">
        <f>SQRT(W22)</f>
        <v>#DIV/0!</v>
      </c>
      <c r="X23" s="1" t="e">
        <f t="shared" ref="X23:Z23" si="1">SQRT(X22)</f>
        <v>#DIV/0!</v>
      </c>
      <c r="Y23" s="1" t="e">
        <f t="shared" si="1"/>
        <v>#DIV/0!</v>
      </c>
      <c r="Z23" s="1" t="e">
        <f t="shared" si="1"/>
        <v>#DIV/0!</v>
      </c>
    </row>
    <row r="24" spans="1:26" x14ac:dyDescent="0.3">
      <c r="A24" s="3"/>
      <c r="W24" s="8" t="e">
        <f>W21*W23</f>
        <v>#DIV/0!</v>
      </c>
      <c r="X24" s="8" t="e">
        <f>X21*X23</f>
        <v>#DIV/0!</v>
      </c>
      <c r="Y24" s="8" t="e">
        <f t="shared" ref="Y24:Z24" si="2">Y21*Y23</f>
        <v>#DIV/0!</v>
      </c>
      <c r="Z24" s="8" t="e">
        <f t="shared" si="2"/>
        <v>#DIV/0!</v>
      </c>
    </row>
    <row r="25" spans="1:26" x14ac:dyDescent="0.3">
      <c r="A25" s="3"/>
    </row>
    <row r="26" spans="1:26" x14ac:dyDescent="0.3">
      <c r="A26" s="3"/>
      <c r="W26" s="1">
        <f>COUNTIF(A8:A1003,"&gt;=5.5")</f>
        <v>0</v>
      </c>
      <c r="X26" s="1">
        <f>COUNTIF(A8:A1003,"&gt;=5.2")</f>
        <v>0</v>
      </c>
    </row>
    <row r="27" spans="1:26" x14ac:dyDescent="0.3">
      <c r="A27" s="3"/>
      <c r="W27" s="1">
        <f>COUNTIF(A8:A1003,"&lt;=5.5")</f>
        <v>0</v>
      </c>
      <c r="X27" s="1">
        <f>COUNTIF(A8:A1003,"&lt;=5.2")</f>
        <v>0</v>
      </c>
    </row>
    <row r="28" spans="1:26" x14ac:dyDescent="0.3">
      <c r="A28" s="3"/>
      <c r="W28" s="1">
        <f>SUM(W26:W27)</f>
        <v>0</v>
      </c>
      <c r="X28" s="1">
        <f>SUM(X26:X27)</f>
        <v>0</v>
      </c>
    </row>
    <row r="29" spans="1:26" x14ac:dyDescent="0.3">
      <c r="A29" s="3"/>
    </row>
    <row r="30" spans="1:26" x14ac:dyDescent="0.3">
      <c r="A30" s="3"/>
    </row>
    <row r="31" spans="1:26" x14ac:dyDescent="0.3">
      <c r="A31" s="20"/>
    </row>
    <row r="32" spans="1:26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3"/>
    </row>
    <row r="44" spans="1:1" x14ac:dyDescent="0.3">
      <c r="A44" s="3"/>
    </row>
    <row r="45" spans="1:1" x14ac:dyDescent="0.3">
      <c r="A45" s="3"/>
    </row>
    <row r="46" spans="1:1" x14ac:dyDescent="0.3">
      <c r="A46" s="3"/>
    </row>
    <row r="47" spans="1:1" x14ac:dyDescent="0.3">
      <c r="A47" s="3"/>
    </row>
    <row r="48" spans="1:1" x14ac:dyDescent="0.3">
      <c r="A48" s="3"/>
    </row>
    <row r="49" spans="1:1" x14ac:dyDescent="0.3">
      <c r="A49" s="3"/>
    </row>
    <row r="50" spans="1:1" x14ac:dyDescent="0.3">
      <c r="A50" s="3"/>
    </row>
    <row r="51" spans="1:1" x14ac:dyDescent="0.3">
      <c r="A51" s="18"/>
    </row>
    <row r="52" spans="1:1" x14ac:dyDescent="0.3">
      <c r="A52" s="18"/>
    </row>
    <row r="53" spans="1:1" x14ac:dyDescent="0.3">
      <c r="A53" s="18"/>
    </row>
    <row r="54" spans="1:1" x14ac:dyDescent="0.3">
      <c r="A54" s="18"/>
    </row>
    <row r="55" spans="1:1" x14ac:dyDescent="0.3">
      <c r="A55" s="18"/>
    </row>
    <row r="56" spans="1:1" x14ac:dyDescent="0.3">
      <c r="A56" s="18"/>
    </row>
    <row r="57" spans="1:1" x14ac:dyDescent="0.3">
      <c r="A57" s="18"/>
    </row>
    <row r="58" spans="1:1" x14ac:dyDescent="0.3">
      <c r="A58" s="18"/>
    </row>
    <row r="59" spans="1:1" x14ac:dyDescent="0.3">
      <c r="A59" s="18"/>
    </row>
    <row r="60" spans="1:1" x14ac:dyDescent="0.3">
      <c r="A60" s="18"/>
    </row>
    <row r="61" spans="1:1" x14ac:dyDescent="0.3">
      <c r="A61" s="18"/>
    </row>
    <row r="62" spans="1:1" x14ac:dyDescent="0.3">
      <c r="A62" s="18"/>
    </row>
    <row r="63" spans="1:1" x14ac:dyDescent="0.3">
      <c r="A63" s="18"/>
    </row>
    <row r="64" spans="1:1" x14ac:dyDescent="0.3">
      <c r="A64" s="18"/>
    </row>
    <row r="65" spans="1:1" x14ac:dyDescent="0.3">
      <c r="A65" s="18"/>
    </row>
    <row r="66" spans="1:1" x14ac:dyDescent="0.3">
      <c r="A66" s="19"/>
    </row>
    <row r="67" spans="1:1" x14ac:dyDescent="0.3">
      <c r="A67" s="18"/>
    </row>
    <row r="68" spans="1:1" x14ac:dyDescent="0.3">
      <c r="A68" s="18"/>
    </row>
    <row r="69" spans="1:1" x14ac:dyDescent="0.3">
      <c r="A69" s="18"/>
    </row>
    <row r="70" spans="1:1" x14ac:dyDescent="0.3">
      <c r="A70" s="18"/>
    </row>
    <row r="71" spans="1:1" x14ac:dyDescent="0.3">
      <c r="A71" s="18"/>
    </row>
    <row r="72" spans="1:1" x14ac:dyDescent="0.3">
      <c r="A72" s="19"/>
    </row>
    <row r="73" spans="1:1" x14ac:dyDescent="0.3">
      <c r="A73" s="18"/>
    </row>
    <row r="74" spans="1:1" x14ac:dyDescent="0.3">
      <c r="A74" s="18"/>
    </row>
    <row r="75" spans="1:1" x14ac:dyDescent="0.3">
      <c r="A75" s="18"/>
    </row>
    <row r="76" spans="1:1" x14ac:dyDescent="0.3">
      <c r="A76" s="18"/>
    </row>
    <row r="77" spans="1:1" x14ac:dyDescent="0.3">
      <c r="A77" s="18"/>
    </row>
    <row r="78" spans="1:1" x14ac:dyDescent="0.3">
      <c r="A78" s="18"/>
    </row>
    <row r="79" spans="1:1" x14ac:dyDescent="0.3">
      <c r="A79" s="18"/>
    </row>
    <row r="80" spans="1:1" x14ac:dyDescent="0.3">
      <c r="A80" s="18"/>
    </row>
    <row r="81" spans="1:1" x14ac:dyDescent="0.3">
      <c r="A81" s="18"/>
    </row>
    <row r="82" spans="1:1" x14ac:dyDescent="0.3">
      <c r="A82" s="18"/>
    </row>
    <row r="83" spans="1:1" x14ac:dyDescent="0.3">
      <c r="A83" s="18"/>
    </row>
    <row r="84" spans="1:1" x14ac:dyDescent="0.3">
      <c r="A84" s="18"/>
    </row>
    <row r="85" spans="1:1" x14ac:dyDescent="0.3">
      <c r="A85" s="18"/>
    </row>
    <row r="86" spans="1:1" x14ac:dyDescent="0.3">
      <c r="A86" s="18"/>
    </row>
    <row r="87" spans="1:1" x14ac:dyDescent="0.3">
      <c r="A87" s="19"/>
    </row>
    <row r="88" spans="1:1" x14ac:dyDescent="0.3">
      <c r="A88" s="19"/>
    </row>
    <row r="89" spans="1:1" x14ac:dyDescent="0.3">
      <c r="A89" s="18"/>
    </row>
    <row r="90" spans="1:1" x14ac:dyDescent="0.3">
      <c r="A90" s="18"/>
    </row>
    <row r="91" spans="1:1" x14ac:dyDescent="0.3">
      <c r="A91" s="19"/>
    </row>
    <row r="92" spans="1:1" x14ac:dyDescent="0.3">
      <c r="A92" s="18"/>
    </row>
    <row r="93" spans="1:1" x14ac:dyDescent="0.3">
      <c r="A93" s="18"/>
    </row>
    <row r="94" spans="1:1" x14ac:dyDescent="0.3">
      <c r="A94" s="18"/>
    </row>
    <row r="95" spans="1:1" x14ac:dyDescent="0.3">
      <c r="A95" s="18"/>
    </row>
    <row r="96" spans="1:1" x14ac:dyDescent="0.3">
      <c r="A96" s="18"/>
    </row>
    <row r="97" spans="1:1" x14ac:dyDescent="0.3">
      <c r="A97" s="18"/>
    </row>
    <row r="98" spans="1:1" x14ac:dyDescent="0.3">
      <c r="A98" s="18"/>
    </row>
    <row r="99" spans="1:1" x14ac:dyDescent="0.3">
      <c r="A99" s="18"/>
    </row>
    <row r="100" spans="1:1" x14ac:dyDescent="0.3">
      <c r="A100" s="18"/>
    </row>
    <row r="101" spans="1:1" x14ac:dyDescent="0.3">
      <c r="A101" s="18"/>
    </row>
    <row r="102" spans="1:1" x14ac:dyDescent="0.3">
      <c r="A102" s="18"/>
    </row>
    <row r="103" spans="1:1" x14ac:dyDescent="0.3">
      <c r="A103" s="18"/>
    </row>
    <row r="104" spans="1:1" x14ac:dyDescent="0.3">
      <c r="A104" s="18"/>
    </row>
    <row r="105" spans="1:1" x14ac:dyDescent="0.3">
      <c r="A105" s="18"/>
    </row>
    <row r="106" spans="1:1" x14ac:dyDescent="0.3">
      <c r="A106" s="18"/>
    </row>
    <row r="107" spans="1:1" x14ac:dyDescent="0.3">
      <c r="A107" s="18"/>
    </row>
    <row r="108" spans="1:1" x14ac:dyDescent="0.3">
      <c r="A108" s="18"/>
    </row>
    <row r="109" spans="1:1" x14ac:dyDescent="0.3">
      <c r="A109" s="18"/>
    </row>
    <row r="110" spans="1:1" x14ac:dyDescent="0.3">
      <c r="A110" s="18"/>
    </row>
    <row r="111" spans="1:1" x14ac:dyDescent="0.3">
      <c r="A111" s="18"/>
    </row>
    <row r="112" spans="1:1" x14ac:dyDescent="0.3">
      <c r="A112" s="18"/>
    </row>
    <row r="113" spans="1:1" x14ac:dyDescent="0.3">
      <c r="A113" s="18"/>
    </row>
    <row r="114" spans="1:1" x14ac:dyDescent="0.3">
      <c r="A114" s="18"/>
    </row>
    <row r="115" spans="1:1" x14ac:dyDescent="0.3">
      <c r="A115" s="18"/>
    </row>
    <row r="116" spans="1:1" x14ac:dyDescent="0.3">
      <c r="A116" s="18"/>
    </row>
    <row r="117" spans="1:1" x14ac:dyDescent="0.3">
      <c r="A117" s="18"/>
    </row>
    <row r="118" spans="1:1" x14ac:dyDescent="0.3">
      <c r="A118" s="18"/>
    </row>
    <row r="119" spans="1:1" x14ac:dyDescent="0.3">
      <c r="A119" s="18"/>
    </row>
    <row r="120" spans="1:1" x14ac:dyDescent="0.3">
      <c r="A120" s="18"/>
    </row>
    <row r="121" spans="1:1" x14ac:dyDescent="0.3">
      <c r="A121" s="18"/>
    </row>
    <row r="122" spans="1:1" x14ac:dyDescent="0.3">
      <c r="A122" s="18"/>
    </row>
    <row r="123" spans="1:1" x14ac:dyDescent="0.3">
      <c r="A123" s="18"/>
    </row>
    <row r="124" spans="1:1" x14ac:dyDescent="0.3">
      <c r="A124" s="18"/>
    </row>
    <row r="125" spans="1:1" x14ac:dyDescent="0.3">
      <c r="A125" s="18"/>
    </row>
    <row r="126" spans="1:1" x14ac:dyDescent="0.3">
      <c r="A126" s="18"/>
    </row>
    <row r="127" spans="1:1" x14ac:dyDescent="0.3">
      <c r="A127" s="18"/>
    </row>
    <row r="128" spans="1:1" x14ac:dyDescent="0.3">
      <c r="A128" s="18"/>
    </row>
    <row r="129" spans="1:1" x14ac:dyDescent="0.3">
      <c r="A129" s="18"/>
    </row>
    <row r="130" spans="1:1" x14ac:dyDescent="0.3">
      <c r="A130" s="18"/>
    </row>
    <row r="131" spans="1:1" x14ac:dyDescent="0.3">
      <c r="A131" s="18"/>
    </row>
    <row r="132" spans="1:1" x14ac:dyDescent="0.3">
      <c r="A132" s="18"/>
    </row>
    <row r="133" spans="1:1" x14ac:dyDescent="0.3">
      <c r="A133" s="18"/>
    </row>
    <row r="134" spans="1:1" x14ac:dyDescent="0.3">
      <c r="A134" s="18"/>
    </row>
    <row r="135" spans="1:1" x14ac:dyDescent="0.3">
      <c r="A135" s="18"/>
    </row>
    <row r="136" spans="1:1" x14ac:dyDescent="0.3">
      <c r="A136" s="18"/>
    </row>
    <row r="137" spans="1:1" x14ac:dyDescent="0.3">
      <c r="A137" s="18"/>
    </row>
    <row r="138" spans="1:1" x14ac:dyDescent="0.3">
      <c r="A138" s="18"/>
    </row>
    <row r="139" spans="1:1" x14ac:dyDescent="0.3">
      <c r="A139" s="18"/>
    </row>
    <row r="140" spans="1:1" x14ac:dyDescent="0.3">
      <c r="A140" s="18"/>
    </row>
    <row r="141" spans="1:1" x14ac:dyDescent="0.3">
      <c r="A141" s="18"/>
    </row>
    <row r="142" spans="1:1" x14ac:dyDescent="0.3">
      <c r="A142" s="18"/>
    </row>
    <row r="143" spans="1:1" x14ac:dyDescent="0.3">
      <c r="A143" s="18"/>
    </row>
    <row r="144" spans="1:1" x14ac:dyDescent="0.3">
      <c r="A144" s="18"/>
    </row>
    <row r="145" spans="1:1" x14ac:dyDescent="0.3">
      <c r="A145" s="18"/>
    </row>
    <row r="146" spans="1:1" x14ac:dyDescent="0.3">
      <c r="A146" s="18"/>
    </row>
    <row r="147" spans="1:1" x14ac:dyDescent="0.3">
      <c r="A147" s="18"/>
    </row>
    <row r="148" spans="1:1" x14ac:dyDescent="0.3">
      <c r="A148" s="18"/>
    </row>
    <row r="149" spans="1:1" x14ac:dyDescent="0.3">
      <c r="A149" s="18"/>
    </row>
    <row r="150" spans="1:1" x14ac:dyDescent="0.3">
      <c r="A150" s="18"/>
    </row>
    <row r="151" spans="1:1" x14ac:dyDescent="0.3">
      <c r="A151" s="18"/>
    </row>
    <row r="152" spans="1:1" x14ac:dyDescent="0.3">
      <c r="A152" s="18"/>
    </row>
    <row r="153" spans="1:1" x14ac:dyDescent="0.3">
      <c r="A153" s="18"/>
    </row>
    <row r="154" spans="1:1" x14ac:dyDescent="0.3">
      <c r="A154" s="18"/>
    </row>
    <row r="155" spans="1:1" x14ac:dyDescent="0.3">
      <c r="A155" s="18"/>
    </row>
    <row r="156" spans="1:1" x14ac:dyDescent="0.3">
      <c r="A156" s="18"/>
    </row>
    <row r="157" spans="1:1" x14ac:dyDescent="0.3">
      <c r="A157" s="18"/>
    </row>
    <row r="158" spans="1:1" x14ac:dyDescent="0.3">
      <c r="A158" s="18"/>
    </row>
    <row r="159" spans="1:1" x14ac:dyDescent="0.3">
      <c r="A159" s="18"/>
    </row>
    <row r="160" spans="1:1" x14ac:dyDescent="0.3">
      <c r="A160" s="18"/>
    </row>
    <row r="161" spans="1:1" x14ac:dyDescent="0.3">
      <c r="A161" s="18"/>
    </row>
    <row r="162" spans="1:1" x14ac:dyDescent="0.3">
      <c r="A162" s="18"/>
    </row>
    <row r="163" spans="1:1" x14ac:dyDescent="0.3">
      <c r="A163" s="18"/>
    </row>
    <row r="164" spans="1:1" x14ac:dyDescent="0.3">
      <c r="A164" s="18"/>
    </row>
    <row r="165" spans="1:1" x14ac:dyDescent="0.3">
      <c r="A165" s="18"/>
    </row>
    <row r="166" spans="1:1" x14ac:dyDescent="0.3">
      <c r="A166" s="18"/>
    </row>
    <row r="167" spans="1:1" x14ac:dyDescent="0.3">
      <c r="A167" s="18"/>
    </row>
    <row r="168" spans="1:1" x14ac:dyDescent="0.3">
      <c r="A168" s="18"/>
    </row>
    <row r="169" spans="1:1" x14ac:dyDescent="0.3">
      <c r="A169" s="18"/>
    </row>
    <row r="170" spans="1:1" x14ac:dyDescent="0.3">
      <c r="A170" s="18"/>
    </row>
    <row r="171" spans="1:1" x14ac:dyDescent="0.3">
      <c r="A171" s="18"/>
    </row>
    <row r="172" spans="1:1" x14ac:dyDescent="0.3">
      <c r="A172" s="18"/>
    </row>
    <row r="173" spans="1:1" x14ac:dyDescent="0.3">
      <c r="A173" s="18"/>
    </row>
    <row r="174" spans="1:1" x14ac:dyDescent="0.3">
      <c r="A174" s="18"/>
    </row>
    <row r="175" spans="1:1" x14ac:dyDescent="0.3">
      <c r="A175" s="18"/>
    </row>
    <row r="176" spans="1:1" x14ac:dyDescent="0.3">
      <c r="A176" s="18"/>
    </row>
    <row r="177" spans="1:1" x14ac:dyDescent="0.3">
      <c r="A177" s="18"/>
    </row>
    <row r="178" spans="1:1" x14ac:dyDescent="0.3">
      <c r="A178" s="18"/>
    </row>
    <row r="179" spans="1:1" x14ac:dyDescent="0.3">
      <c r="A179" s="18"/>
    </row>
    <row r="180" spans="1:1" x14ac:dyDescent="0.3">
      <c r="A180" s="18"/>
    </row>
    <row r="181" spans="1:1" x14ac:dyDescent="0.3">
      <c r="A181" s="18"/>
    </row>
    <row r="182" spans="1:1" x14ac:dyDescent="0.3">
      <c r="A182" s="18"/>
    </row>
    <row r="183" spans="1:1" x14ac:dyDescent="0.3">
      <c r="A183" s="18"/>
    </row>
    <row r="184" spans="1:1" x14ac:dyDescent="0.3">
      <c r="A184" s="18"/>
    </row>
    <row r="185" spans="1:1" x14ac:dyDescent="0.3">
      <c r="A185" s="18"/>
    </row>
    <row r="186" spans="1:1" x14ac:dyDescent="0.3">
      <c r="A186" s="18"/>
    </row>
    <row r="187" spans="1:1" x14ac:dyDescent="0.3">
      <c r="A187" s="18"/>
    </row>
    <row r="188" spans="1:1" x14ac:dyDescent="0.3">
      <c r="A188" s="18"/>
    </row>
    <row r="189" spans="1:1" x14ac:dyDescent="0.3">
      <c r="A189" s="19"/>
    </row>
    <row r="190" spans="1:1" x14ac:dyDescent="0.3">
      <c r="A190" s="19"/>
    </row>
    <row r="191" spans="1:1" x14ac:dyDescent="0.3">
      <c r="A191" s="19"/>
    </row>
    <row r="192" spans="1:1" x14ac:dyDescent="0.3">
      <c r="A192" s="19"/>
    </row>
    <row r="193" spans="1:1" x14ac:dyDescent="0.3">
      <c r="A193" s="19"/>
    </row>
    <row r="194" spans="1:1" x14ac:dyDescent="0.3">
      <c r="A194" s="19"/>
    </row>
    <row r="195" spans="1:1" x14ac:dyDescent="0.3">
      <c r="A195" s="19"/>
    </row>
    <row r="196" spans="1:1" x14ac:dyDescent="0.3">
      <c r="A196" s="19"/>
    </row>
    <row r="197" spans="1:1" x14ac:dyDescent="0.3">
      <c r="A197" s="19"/>
    </row>
    <row r="198" spans="1:1" x14ac:dyDescent="0.3">
      <c r="A198" s="19"/>
    </row>
    <row r="199" spans="1:1" x14ac:dyDescent="0.3">
      <c r="A199" s="19"/>
    </row>
    <row r="200" spans="1:1" x14ac:dyDescent="0.3">
      <c r="A200" s="19"/>
    </row>
    <row r="201" spans="1:1" x14ac:dyDescent="0.3">
      <c r="A201" s="19"/>
    </row>
    <row r="202" spans="1:1" x14ac:dyDescent="0.3">
      <c r="A202" s="15"/>
    </row>
    <row r="203" spans="1:1" x14ac:dyDescent="0.3">
      <c r="A203" s="15"/>
    </row>
    <row r="204" spans="1:1" x14ac:dyDescent="0.3">
      <c r="A204" s="15"/>
    </row>
    <row r="205" spans="1:1" x14ac:dyDescent="0.3">
      <c r="A205" s="15"/>
    </row>
    <row r="206" spans="1:1" x14ac:dyDescent="0.3">
      <c r="A206" s="15"/>
    </row>
    <row r="207" spans="1:1" x14ac:dyDescent="0.3">
      <c r="A207" s="15"/>
    </row>
  </sheetData>
  <mergeCells count="1">
    <mergeCell ref="A1:A2"/>
  </mergeCells>
  <pageMargins left="0.7" right="0.7" top="0.75" bottom="0.75" header="0.3" footer="0.3"/>
  <pageSetup orientation="portrait" r:id="rId1"/>
  <headerFooter>
    <oddHeader>&amp;CCreated by Scott E. Poock, DVM, DABVP - Associate Extension Professor
© Copyright 2020 by The Curators of the University of Missouri, a public corporation.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03C3-E16D-4FC7-8791-7581F0558078}">
  <dimension ref="A1:G17"/>
  <sheetViews>
    <sheetView zoomScaleNormal="100" workbookViewId="0">
      <selection sqref="A1:G9"/>
    </sheetView>
  </sheetViews>
  <sheetFormatPr defaultRowHeight="15" x14ac:dyDescent="0.25"/>
  <cols>
    <col min="1" max="1" width="6.28515625" bestFit="1" customWidth="1"/>
    <col min="2" max="2" width="11" bestFit="1" customWidth="1"/>
    <col min="3" max="3" width="15.28515625" bestFit="1" customWidth="1"/>
    <col min="4" max="4" width="13.42578125" bestFit="1" customWidth="1"/>
    <col min="5" max="5" width="13" bestFit="1" customWidth="1"/>
    <col min="6" max="6" width="6.5703125" customWidth="1"/>
    <col min="7" max="7" width="6.42578125" bestFit="1" customWidth="1"/>
  </cols>
  <sheetData>
    <row r="1" spans="1:7" ht="18.75" x14ac:dyDescent="0.3">
      <c r="A1" s="1"/>
      <c r="B1" s="1"/>
      <c r="C1" s="1"/>
      <c r="D1" s="1"/>
      <c r="E1" s="1"/>
      <c r="F1" s="1"/>
      <c r="G1" s="1"/>
    </row>
    <row r="2" spans="1:7" ht="18.75" x14ac:dyDescent="0.3">
      <c r="A2" s="1"/>
      <c r="B2" s="22" t="s">
        <v>1</v>
      </c>
      <c r="C2" s="22"/>
      <c r="D2" s="22"/>
      <c r="E2" s="22"/>
      <c r="F2" s="22"/>
      <c r="G2" s="1"/>
    </row>
    <row r="3" spans="1:7" ht="19.5" thickBot="1" x14ac:dyDescent="0.35">
      <c r="A3" s="1"/>
      <c r="B3" s="2" t="s">
        <v>2</v>
      </c>
      <c r="C3" s="2" t="s">
        <v>0</v>
      </c>
      <c r="D3" s="2" t="s">
        <v>3</v>
      </c>
      <c r="E3" s="1"/>
      <c r="F3" s="23" t="s">
        <v>24</v>
      </c>
      <c r="G3" s="23"/>
    </row>
    <row r="4" spans="1:7" ht="19.5" thickBot="1" x14ac:dyDescent="0.35">
      <c r="A4" s="1"/>
      <c r="B4" s="2" t="s">
        <v>4</v>
      </c>
      <c r="C4" s="2" t="s">
        <v>5</v>
      </c>
      <c r="D4" s="2" t="s">
        <v>6</v>
      </c>
      <c r="E4" s="16" t="s">
        <v>7</v>
      </c>
      <c r="F4" s="23" t="s">
        <v>25</v>
      </c>
      <c r="G4" s="23"/>
    </row>
    <row r="5" spans="1:7" ht="18.75" x14ac:dyDescent="0.3">
      <c r="A5" s="1"/>
      <c r="B5" s="2"/>
      <c r="C5" s="2"/>
      <c r="D5" s="2"/>
      <c r="E5" s="1"/>
      <c r="F5" s="11" t="s">
        <v>22</v>
      </c>
      <c r="G5" s="11" t="s">
        <v>23</v>
      </c>
    </row>
    <row r="6" spans="1:7" ht="18.75" x14ac:dyDescent="0.3">
      <c r="A6" s="1"/>
      <c r="B6" s="3" t="s">
        <v>8</v>
      </c>
      <c r="C6" s="3" t="s">
        <v>9</v>
      </c>
      <c r="D6" s="3" t="s">
        <v>10</v>
      </c>
      <c r="E6" s="4" t="e">
        <f>'Begin here'!W11/'Begin here'!$W$15</f>
        <v>#DIV/0!</v>
      </c>
      <c r="F6" s="12" t="e">
        <f>E6-'Begin here'!W24</f>
        <v>#DIV/0!</v>
      </c>
      <c r="G6" s="13" t="e">
        <f>E6+'Begin here'!W24</f>
        <v>#DIV/0!</v>
      </c>
    </row>
    <row r="7" spans="1:7" ht="18.75" x14ac:dyDescent="0.3">
      <c r="A7" s="1"/>
      <c r="B7" s="3" t="s">
        <v>11</v>
      </c>
      <c r="C7" s="3" t="s">
        <v>12</v>
      </c>
      <c r="D7" s="3" t="s">
        <v>13</v>
      </c>
      <c r="E7" s="4" t="e">
        <f>'Begin here'!W12/'Begin here'!$W$15</f>
        <v>#DIV/0!</v>
      </c>
      <c r="F7" s="12" t="e">
        <f>E7-'Begin here'!X24</f>
        <v>#DIV/0!</v>
      </c>
      <c r="G7" s="13" t="e">
        <f>E7+'Begin here'!X24</f>
        <v>#DIV/0!</v>
      </c>
    </row>
    <row r="8" spans="1:7" ht="18.75" x14ac:dyDescent="0.3">
      <c r="A8" s="1"/>
      <c r="B8" s="3" t="s">
        <v>14</v>
      </c>
      <c r="C8" s="3" t="s">
        <v>15</v>
      </c>
      <c r="D8" s="3" t="s">
        <v>16</v>
      </c>
      <c r="E8" s="4" t="e">
        <f>'Begin here'!W13/'Begin here'!$W$15</f>
        <v>#DIV/0!</v>
      </c>
      <c r="F8" s="12" t="e">
        <f>E8-'Begin here'!Y24</f>
        <v>#DIV/0!</v>
      </c>
      <c r="G8" s="13" t="e">
        <f>E8+'Begin here'!Y24</f>
        <v>#DIV/0!</v>
      </c>
    </row>
    <row r="9" spans="1:7" ht="18.75" x14ac:dyDescent="0.3">
      <c r="A9" s="1"/>
      <c r="B9" s="3" t="s">
        <v>17</v>
      </c>
      <c r="C9" s="3" t="s">
        <v>18</v>
      </c>
      <c r="D9" s="3" t="s">
        <v>19</v>
      </c>
      <c r="E9" s="4" t="e">
        <f>'Begin here'!W14/'Begin here'!$W$15</f>
        <v>#DIV/0!</v>
      </c>
      <c r="F9" s="12" t="e">
        <f>E9-'Begin here'!Z24</f>
        <v>#DIV/0!</v>
      </c>
      <c r="G9" s="13" t="e">
        <f>E9+'Begin here'!Z24</f>
        <v>#DIV/0!</v>
      </c>
    </row>
    <row r="10" spans="1:7" ht="18.75" x14ac:dyDescent="0.3">
      <c r="A10" s="1"/>
      <c r="B10" s="1"/>
      <c r="C10" s="1"/>
      <c r="D10" s="1"/>
      <c r="E10" s="1"/>
      <c r="F10" s="1"/>
      <c r="G10" s="1"/>
    </row>
    <row r="11" spans="1:7" ht="18.75" x14ac:dyDescent="0.3">
      <c r="A11" s="1"/>
      <c r="B11" s="1"/>
      <c r="C11" s="1"/>
      <c r="D11" s="1"/>
      <c r="E11" s="1"/>
      <c r="F11" s="1"/>
      <c r="G11" s="1"/>
    </row>
    <row r="12" spans="1:7" ht="19.5" thickBot="1" x14ac:dyDescent="0.35">
      <c r="A12" s="24" t="s">
        <v>28</v>
      </c>
      <c r="B12" s="24"/>
      <c r="C12" s="24"/>
      <c r="D12" s="24"/>
      <c r="E12" s="24"/>
      <c r="F12" s="6"/>
      <c r="G12" s="6"/>
    </row>
    <row r="13" spans="1:7" ht="19.5" thickBot="1" x14ac:dyDescent="0.35">
      <c r="A13" s="1"/>
      <c r="B13" s="24" t="s">
        <v>27</v>
      </c>
      <c r="C13" s="25"/>
      <c r="D13" s="26" t="s">
        <v>7</v>
      </c>
      <c r="E13" s="27"/>
      <c r="F13" s="6"/>
      <c r="G13" s="6"/>
    </row>
    <row r="14" spans="1:7" ht="18.75" x14ac:dyDescent="0.3">
      <c r="A14" s="6"/>
      <c r="B14" s="6" t="s">
        <v>29</v>
      </c>
      <c r="C14" s="6" t="s">
        <v>30</v>
      </c>
      <c r="D14" s="6">
        <v>5.2</v>
      </c>
      <c r="E14" s="6">
        <v>5.5</v>
      </c>
      <c r="F14" s="6"/>
      <c r="G14" s="1"/>
    </row>
    <row r="15" spans="1:7" ht="18.75" x14ac:dyDescent="0.3">
      <c r="A15" s="3" t="s">
        <v>26</v>
      </c>
      <c r="B15" s="14">
        <v>0.9</v>
      </c>
      <c r="C15" s="14">
        <v>0.8</v>
      </c>
      <c r="D15" s="4" t="e">
        <f>'Begin here'!X26/'Begin here'!X28</f>
        <v>#DIV/0!</v>
      </c>
      <c r="E15" s="4" t="e">
        <f>'Begin here'!W26/'Begin here'!W28</f>
        <v>#DIV/0!</v>
      </c>
      <c r="F15" s="1"/>
      <c r="G15" s="1"/>
    </row>
    <row r="16" spans="1:7" ht="18.75" x14ac:dyDescent="0.3">
      <c r="A16" s="1"/>
      <c r="B16" s="6"/>
      <c r="C16" s="6"/>
      <c r="D16" s="6"/>
      <c r="E16" s="6"/>
      <c r="F16" s="1"/>
      <c r="G16" s="1"/>
    </row>
    <row r="17" spans="1:7" ht="18.75" x14ac:dyDescent="0.3">
      <c r="A17" s="1"/>
      <c r="B17" s="1"/>
      <c r="C17" s="1"/>
      <c r="D17" s="1"/>
      <c r="E17" s="1"/>
      <c r="F17" s="1"/>
      <c r="G17" s="1"/>
    </row>
  </sheetData>
  <sheetProtection algorithmName="SHA-512" hashValue="JqnvlPrB0Eu1wIYMft6s4huEkkjY0bq1v99cdeMQG2wnEeka7D+VojlOKuG1PJpXmcycnDIlLYwu8QUNqwjP5g==" saltValue="8JEtrK1rh/1lFZPVAf002g==" spinCount="100000" sheet="1" objects="1" scenarios="1"/>
  <mergeCells count="6">
    <mergeCell ref="B2:F2"/>
    <mergeCell ref="F4:G4"/>
    <mergeCell ref="F3:G3"/>
    <mergeCell ref="B13:C13"/>
    <mergeCell ref="D13:E13"/>
    <mergeCell ref="A12:E12"/>
  </mergeCells>
  <conditionalFormatting sqref="E6">
    <cfRule type="cellIs" dxfId="7" priority="8" operator="greaterThan">
      <formula>0.399</formula>
    </cfRule>
  </conditionalFormatting>
  <conditionalFormatting sqref="E7">
    <cfRule type="cellIs" dxfId="6" priority="7" operator="greaterThan">
      <formula>0.299</formula>
    </cfRule>
  </conditionalFormatting>
  <conditionalFormatting sqref="E8">
    <cfRule type="cellIs" dxfId="5" priority="6" operator="lessThan">
      <formula>0.201</formula>
    </cfRule>
  </conditionalFormatting>
  <conditionalFormatting sqref="E9">
    <cfRule type="cellIs" dxfId="4" priority="5" operator="lessThan">
      <formula>0.1</formula>
    </cfRule>
  </conditionalFormatting>
  <conditionalFormatting sqref="E15">
    <cfRule type="cellIs" dxfId="3" priority="2" operator="greaterThan">
      <formula>0.799</formula>
    </cfRule>
    <cfRule type="cellIs" dxfId="2" priority="3" operator="greaterThan">
      <formula>79.9</formula>
    </cfRule>
    <cfRule type="cellIs" dxfId="1" priority="4" operator="greaterThan">
      <formula>79.9</formula>
    </cfRule>
  </conditionalFormatting>
  <conditionalFormatting sqref="D15">
    <cfRule type="cellIs" dxfId="0" priority="1" operator="greaterThan">
      <formula>0.899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2D1D3234FE614BA7B674B2A524920E" ma:contentTypeVersion="13" ma:contentTypeDescription="Create a new document." ma:contentTypeScope="" ma:versionID="61a9dbd4d8bc2e2b79a194b9d174e46e">
  <xsd:schema xmlns:xsd="http://www.w3.org/2001/XMLSchema" xmlns:xs="http://www.w3.org/2001/XMLSchema" xmlns:p="http://schemas.microsoft.com/office/2006/metadata/properties" xmlns:ns3="1e5e5b1d-9879-4984-aabb-4fc9e6cffbd2" xmlns:ns4="9ef1c2e5-96e7-46ab-959f-ef692f01f565" targetNamespace="http://schemas.microsoft.com/office/2006/metadata/properties" ma:root="true" ma:fieldsID="832cc83b00fd58d875815e81486c74ac" ns3:_="" ns4:_="">
    <xsd:import namespace="1e5e5b1d-9879-4984-aabb-4fc9e6cffbd2"/>
    <xsd:import namespace="9ef1c2e5-96e7-46ab-959f-ef692f01f5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e5b1d-9879-4984-aabb-4fc9e6cffb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f1c2e5-96e7-46ab-959f-ef692f01f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2E9661-F54A-4F3A-96CE-F46887414B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148AF7-2A1B-46CF-8082-6D75258F0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e5b1d-9879-4984-aabb-4fc9e6cffbd2"/>
    <ds:schemaRef ds:uri="9ef1c2e5-96e7-46ab-959f-ef692f01f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4866D6-5167-4025-9672-37CEE8291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Begin here</vt:lpstr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Poock, Scott E.</dc:creator>
  <cp:lastModifiedBy>Poock, Scott E.</cp:lastModifiedBy>
  <cp:lastPrinted>2020-10-15T10:01:29Z</cp:lastPrinted>
  <dcterms:created xsi:type="dcterms:W3CDTF">2020-09-23T21:51:31Z</dcterms:created>
  <dcterms:modified xsi:type="dcterms:W3CDTF">2021-04-30T15:18:46Z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0x010100732D1D3234FE614BA7B674B2A524920E</vt:lpwstr>
  </property>
</Properties>
</file>