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https://mailmissouri-my.sharepoint.com/personal/dskvnq_umsystem_edu/Documents/My things/2025/Farm record book updates/"/>
    </mc:Choice>
  </mc:AlternateContent>
  <xr:revisionPtr revIDLastSave="66" documentId="8_{96AF8763-2BD1-48FA-A854-475AD2A84F73}" xr6:coauthVersionLast="47" xr6:coauthVersionMax="47" xr10:uidLastSave="{3DC9B32E-AEF7-4B84-83E9-934288E2E9CB}"/>
  <bookViews>
    <workbookView xWindow="28680" yWindow="-120" windowWidth="29040" windowHeight="15720" xr2:uid="{6D98C4ED-CCC2-43E8-9E09-963EC694EEF2}"/>
  </bookViews>
  <sheets>
    <sheet name="Introduction" sheetId="17" r:id="rId1"/>
    <sheet name="Drop-Down Lists Input" sheetId="10" r:id="rId2"/>
    <sheet name="Farm Receipts" sheetId="1" r:id="rId3"/>
    <sheet name="Farm Expenditures" sheetId="4" r:id="rId4"/>
    <sheet name="Cash Flow Summary" sheetId="7" r:id="rId5"/>
    <sheet name="Schedule F" sheetId="14" r:id="rId6"/>
    <sheet name=" Drop-Down Lists Summary" sheetId="11" r:id="rId7"/>
    <sheet name="Checking Account Balances" sheetId="13" r:id="rId8"/>
    <sheet name="Directions" sheetId="16" r:id="rId9"/>
  </sheets>
  <definedNames>
    <definedName name="_xlnm.Print_Area" localSheetId="3">'Farm Expenditures'!$B$2:$BE$51</definedName>
    <definedName name="_xlnm.Print_Area" localSheetId="2">'Farm Receipts'!$B$2:$AR$8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1" l="1"/>
  <c r="H4" i="14"/>
  <c r="A27" i="7" a="1"/>
  <c r="A27" i="7" s="1"/>
  <c r="D7" i="11" l="1"/>
  <c r="B5" i="11"/>
  <c r="B2" i="11"/>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2" i="11"/>
  <c r="A3" i="13"/>
  <c r="A4" i="13"/>
  <c r="A5" i="13"/>
  <c r="A6" i="13"/>
  <c r="A7" i="13"/>
  <c r="A8" i="13"/>
  <c r="A9" i="13"/>
  <c r="A10" i="13"/>
  <c r="J8" i="1" l="1"/>
  <c r="AN11" i="4"/>
  <c r="C52" i="7" s="1"/>
  <c r="AO11" i="4"/>
  <c r="C53" i="7" s="1"/>
  <c r="AP11" i="4"/>
  <c r="C54" i="7" s="1"/>
  <c r="AQ11" i="4"/>
  <c r="C55" i="7" s="1"/>
  <c r="AR11" i="4"/>
  <c r="C56" i="7" s="1"/>
  <c r="AS11" i="4"/>
  <c r="C57" i="7" s="1"/>
  <c r="Q11" i="4"/>
  <c r="C29" i="7" s="1"/>
  <c r="R11" i="4"/>
  <c r="C30" i="7" s="1"/>
  <c r="S11" i="4"/>
  <c r="C31" i="7" s="1"/>
  <c r="T11" i="4"/>
  <c r="C32" i="7" s="1"/>
  <c r="U11" i="4"/>
  <c r="C33" i="7" s="1"/>
  <c r="V11" i="4"/>
  <c r="W11" i="4"/>
  <c r="C35" i="7" s="1"/>
  <c r="X11" i="4"/>
  <c r="C36" i="7" s="1"/>
  <c r="Y11" i="4"/>
  <c r="C37" i="7" s="1"/>
  <c r="Z11" i="4"/>
  <c r="C38" i="7" s="1"/>
  <c r="AA11" i="4"/>
  <c r="C39" i="7" s="1"/>
  <c r="AB11" i="4"/>
  <c r="C40" i="7" s="1"/>
  <c r="AC11" i="4"/>
  <c r="C41" i="7" s="1"/>
  <c r="AD11" i="4"/>
  <c r="C42" i="7" s="1"/>
  <c r="AE11" i="4"/>
  <c r="C43" i="7" s="1"/>
  <c r="AF11" i="4"/>
  <c r="C44" i="7" s="1"/>
  <c r="AG11" i="4"/>
  <c r="C45" i="7" s="1"/>
  <c r="AH11" i="4"/>
  <c r="C46" i="7" s="1"/>
  <c r="AI11" i="4"/>
  <c r="C47" i="7" s="1"/>
  <c r="AJ11" i="4"/>
  <c r="C48" i="7" s="1"/>
  <c r="AK11" i="4"/>
  <c r="C49" i="7" s="1"/>
  <c r="AL11" i="4"/>
  <c r="C50" i="7" s="1"/>
  <c r="AM11" i="4"/>
  <c r="C51" i="7" s="1"/>
  <c r="P11" i="4"/>
  <c r="C28" i="7" s="1"/>
  <c r="O11" i="4"/>
  <c r="C27" i="7" s="1"/>
  <c r="O51" i="4"/>
  <c r="M27" i="7" s="1"/>
  <c r="O47" i="4"/>
  <c r="L27" i="7" s="1"/>
  <c r="O43" i="4"/>
  <c r="K27" i="7" s="1"/>
  <c r="O39" i="4"/>
  <c r="J27" i="7" s="1"/>
  <c r="O35" i="4"/>
  <c r="I27" i="7" s="1"/>
  <c r="O31" i="4"/>
  <c r="H27" i="7" s="1"/>
  <c r="O27" i="4"/>
  <c r="G27" i="7" s="1"/>
  <c r="O23" i="4"/>
  <c r="F27" i="7" s="1"/>
  <c r="O19" i="4"/>
  <c r="E27" i="7" s="1"/>
  <c r="O15" i="4"/>
  <c r="D27" i="7" s="1"/>
  <c r="O7" i="4"/>
  <c r="B27" i="7" s="1"/>
  <c r="K55" i="4" a="1"/>
  <c r="K55" i="4" s="1"/>
  <c r="AU51" i="4"/>
  <c r="AU47" i="4"/>
  <c r="AU43" i="4"/>
  <c r="AU39" i="4"/>
  <c r="AU35" i="4"/>
  <c r="AU31" i="4"/>
  <c r="AU27" i="4"/>
  <c r="AU23" i="4"/>
  <c r="AU19" i="4"/>
  <c r="AU15" i="4"/>
  <c r="AX50" i="4"/>
  <c r="AX49" i="4"/>
  <c r="AX48" i="4"/>
  <c r="AX46" i="4"/>
  <c r="AX45" i="4"/>
  <c r="AX44" i="4"/>
  <c r="AX42" i="4"/>
  <c r="AX41" i="4"/>
  <c r="AX40" i="4"/>
  <c r="AX38" i="4"/>
  <c r="AX37" i="4"/>
  <c r="AX36" i="4"/>
  <c r="AX34" i="4"/>
  <c r="AX33" i="4"/>
  <c r="AX32" i="4"/>
  <c r="AX30" i="4"/>
  <c r="AX29" i="4"/>
  <c r="AX28" i="4"/>
  <c r="AX26" i="4"/>
  <c r="AX25" i="4"/>
  <c r="AX24" i="4"/>
  <c r="AX22" i="4"/>
  <c r="AX21" i="4"/>
  <c r="AX20" i="4"/>
  <c r="AX18" i="4"/>
  <c r="AX17" i="4"/>
  <c r="AX16" i="4"/>
  <c r="AX14" i="4"/>
  <c r="AX13" i="4"/>
  <c r="AX12" i="4"/>
  <c r="AX10" i="4"/>
  <c r="AX9" i="4"/>
  <c r="AX8" i="4"/>
  <c r="AX6" i="4"/>
  <c r="AX5" i="4"/>
  <c r="AX4" i="4"/>
  <c r="AW3" i="4"/>
  <c r="AU7" i="4"/>
  <c r="AU11" i="4"/>
  <c r="AD51" i="1"/>
  <c r="AD50" i="1"/>
  <c r="AD49" i="1"/>
  <c r="AD47" i="1"/>
  <c r="AD46" i="1"/>
  <c r="AD45" i="1"/>
  <c r="AD43" i="1"/>
  <c r="AD42" i="1"/>
  <c r="AD41" i="1"/>
  <c r="AD39" i="1"/>
  <c r="AD38" i="1"/>
  <c r="AD37" i="1"/>
  <c r="AD35" i="1"/>
  <c r="AD34" i="1"/>
  <c r="AD33" i="1"/>
  <c r="AD31" i="1"/>
  <c r="AD30" i="1"/>
  <c r="AD29" i="1"/>
  <c r="AD27" i="1"/>
  <c r="AD26" i="1"/>
  <c r="AD25" i="1"/>
  <c r="AD23" i="1"/>
  <c r="AD22" i="1"/>
  <c r="AD21" i="1"/>
  <c r="AD19" i="1"/>
  <c r="AD18" i="1"/>
  <c r="AD17" i="1"/>
  <c r="AD15" i="1"/>
  <c r="AD14" i="1"/>
  <c r="AD13" i="1"/>
  <c r="AD11" i="1"/>
  <c r="AD10" i="1"/>
  <c r="AD9" i="1"/>
  <c r="AD7" i="1"/>
  <c r="AD6" i="1"/>
  <c r="AD5" i="1"/>
  <c r="AG5" i="1"/>
  <c r="AG6" i="1"/>
  <c r="AG7" i="1"/>
  <c r="AA8" i="1"/>
  <c r="AB8" i="1"/>
  <c r="AA12" i="1"/>
  <c r="AB12" i="1"/>
  <c r="AA16" i="1"/>
  <c r="AB16" i="1"/>
  <c r="AA20" i="1"/>
  <c r="AB20" i="1"/>
  <c r="AA24" i="1"/>
  <c r="AB24" i="1"/>
  <c r="AA28" i="1"/>
  <c r="AB28" i="1"/>
  <c r="AA32" i="1"/>
  <c r="AB32" i="1"/>
  <c r="AA36" i="1"/>
  <c r="AB36" i="1"/>
  <c r="AA40" i="1"/>
  <c r="AB40" i="1"/>
  <c r="AA44" i="1"/>
  <c r="AB44" i="1"/>
  <c r="AA48" i="1"/>
  <c r="AB48" i="1"/>
  <c r="AA52" i="1"/>
  <c r="AB52" i="1"/>
  <c r="AG51" i="1"/>
  <c r="AG50" i="1"/>
  <c r="AG49" i="1"/>
  <c r="AG47" i="1"/>
  <c r="AG46" i="1"/>
  <c r="AG45" i="1"/>
  <c r="AG43" i="1"/>
  <c r="AG42" i="1"/>
  <c r="AG41" i="1"/>
  <c r="AG39" i="1"/>
  <c r="AG38" i="1"/>
  <c r="AG37" i="1"/>
  <c r="AG35" i="1"/>
  <c r="AG34" i="1"/>
  <c r="AG33" i="1"/>
  <c r="AG31" i="1"/>
  <c r="AG30" i="1"/>
  <c r="AG29" i="1"/>
  <c r="AG27" i="1"/>
  <c r="AG26" i="1"/>
  <c r="AG25" i="1"/>
  <c r="AG23" i="1"/>
  <c r="AG22" i="1"/>
  <c r="AG21" i="1"/>
  <c r="AG19" i="1"/>
  <c r="AG18" i="1"/>
  <c r="AG17" i="1"/>
  <c r="AG15" i="1"/>
  <c r="AG14" i="1"/>
  <c r="AG13" i="1"/>
  <c r="AG11" i="1"/>
  <c r="AG10" i="1"/>
  <c r="AG9" i="1"/>
  <c r="AC4" i="1"/>
  <c r="J52" i="1"/>
  <c r="J48" i="1"/>
  <c r="J44" i="1"/>
  <c r="J40" i="1"/>
  <c r="J36" i="1"/>
  <c r="J32" i="1"/>
  <c r="J28" i="1"/>
  <c r="J24" i="1"/>
  <c r="J20" i="1"/>
  <c r="J16" i="1"/>
  <c r="J12" i="1"/>
  <c r="M21" i="11"/>
  <c r="M20" i="11"/>
  <c r="M19" i="11"/>
  <c r="M18" i="11"/>
  <c r="M17" i="11"/>
  <c r="M16" i="11"/>
  <c r="M15" i="11"/>
  <c r="M14" i="11"/>
  <c r="M13" i="11"/>
  <c r="M12" i="11"/>
  <c r="M11" i="11"/>
  <c r="M10" i="11"/>
  <c r="M9" i="11"/>
  <c r="M8" i="11"/>
  <c r="M7" i="11"/>
  <c r="M6" i="11"/>
  <c r="AR52" i="1"/>
  <c r="AQ52" i="1"/>
  <c r="AP52" i="1"/>
  <c r="M10" i="7" s="1"/>
  <c r="AO52" i="1"/>
  <c r="AN52" i="1"/>
  <c r="AM52" i="1"/>
  <c r="AK52" i="1"/>
  <c r="AJ52" i="1"/>
  <c r="AI52" i="1"/>
  <c r="AH52" i="1"/>
  <c r="AF52" i="1"/>
  <c r="AE52" i="1"/>
  <c r="X52" i="1"/>
  <c r="M9" i="7" s="1"/>
  <c r="W52" i="1"/>
  <c r="M8" i="7" s="1"/>
  <c r="V52" i="1"/>
  <c r="M7" i="7" s="1"/>
  <c r="U52" i="1"/>
  <c r="M6" i="7" s="1"/>
  <c r="T52" i="1"/>
  <c r="S52" i="1"/>
  <c r="AR48" i="1"/>
  <c r="AQ48" i="1"/>
  <c r="AP48" i="1"/>
  <c r="L10" i="7" s="1"/>
  <c r="AO48" i="1"/>
  <c r="AN48" i="1"/>
  <c r="AM48" i="1"/>
  <c r="AK48" i="1"/>
  <c r="AJ48" i="1"/>
  <c r="AI48" i="1"/>
  <c r="AH48" i="1"/>
  <c r="AF48" i="1"/>
  <c r="AE48" i="1"/>
  <c r="X48" i="1"/>
  <c r="L9" i="7" s="1"/>
  <c r="W48" i="1"/>
  <c r="L8" i="7" s="1"/>
  <c r="V48" i="1"/>
  <c r="L7" i="7" s="1"/>
  <c r="U48" i="1"/>
  <c r="L6" i="7" s="1"/>
  <c r="T48" i="1"/>
  <c r="S48" i="1"/>
  <c r="AR44" i="1"/>
  <c r="AQ44" i="1"/>
  <c r="AP44" i="1"/>
  <c r="K10" i="7" s="1"/>
  <c r="AO44" i="1"/>
  <c r="AN44" i="1"/>
  <c r="AM44" i="1"/>
  <c r="AK44" i="1"/>
  <c r="AJ44" i="1"/>
  <c r="AI44" i="1"/>
  <c r="AH44" i="1"/>
  <c r="AF44" i="1"/>
  <c r="AE44" i="1"/>
  <c r="X44" i="1"/>
  <c r="K9" i="7" s="1"/>
  <c r="W44" i="1"/>
  <c r="K8" i="7" s="1"/>
  <c r="V44" i="1"/>
  <c r="K7" i="7" s="1"/>
  <c r="U44" i="1"/>
  <c r="K6" i="7" s="1"/>
  <c r="T44" i="1"/>
  <c r="S44" i="1"/>
  <c r="AR40" i="1"/>
  <c r="AQ40" i="1"/>
  <c r="AP40" i="1"/>
  <c r="J10" i="7" s="1"/>
  <c r="AO40" i="1"/>
  <c r="AN40" i="1"/>
  <c r="AM40" i="1"/>
  <c r="AK40" i="1"/>
  <c r="AJ40" i="1"/>
  <c r="AI40" i="1"/>
  <c r="AH40" i="1"/>
  <c r="AF40" i="1"/>
  <c r="AE40" i="1"/>
  <c r="X40" i="1"/>
  <c r="J9" i="7" s="1"/>
  <c r="W40" i="1"/>
  <c r="J8" i="7" s="1"/>
  <c r="V40" i="1"/>
  <c r="J7" i="7" s="1"/>
  <c r="U40" i="1"/>
  <c r="J6" i="7" s="1"/>
  <c r="T40" i="1"/>
  <c r="S40" i="1"/>
  <c r="AO36" i="1"/>
  <c r="AP36" i="1"/>
  <c r="I10" i="7" s="1"/>
  <c r="AQ36" i="1"/>
  <c r="AR36" i="1"/>
  <c r="AH36" i="1"/>
  <c r="AI36" i="1"/>
  <c r="AJ36" i="1"/>
  <c r="AK36" i="1"/>
  <c r="AF36" i="1"/>
  <c r="T36" i="1"/>
  <c r="U36" i="1"/>
  <c r="I6" i="7" s="1"/>
  <c r="V36" i="1"/>
  <c r="I7" i="7" s="1"/>
  <c r="W36" i="1"/>
  <c r="I8" i="7" s="1"/>
  <c r="X36" i="1"/>
  <c r="I9" i="7" s="1"/>
  <c r="S36" i="1"/>
  <c r="AN36" i="1"/>
  <c r="AM36" i="1"/>
  <c r="AE36" i="1"/>
  <c r="AR32" i="1"/>
  <c r="AQ32" i="1"/>
  <c r="AP32" i="1"/>
  <c r="H10" i="7" s="1"/>
  <c r="AO32" i="1"/>
  <c r="AN32" i="1"/>
  <c r="AM32" i="1"/>
  <c r="AK32" i="1"/>
  <c r="AJ32" i="1"/>
  <c r="AI32" i="1"/>
  <c r="AH32" i="1"/>
  <c r="AF32" i="1"/>
  <c r="AE32" i="1"/>
  <c r="X32" i="1"/>
  <c r="H9" i="7" s="1"/>
  <c r="W32" i="1"/>
  <c r="H8" i="7" s="1"/>
  <c r="V32" i="1"/>
  <c r="H7" i="7" s="1"/>
  <c r="U32" i="1"/>
  <c r="H6" i="7" s="1"/>
  <c r="T32" i="1"/>
  <c r="S32" i="1"/>
  <c r="AR28" i="1"/>
  <c r="AQ28" i="1"/>
  <c r="AP28" i="1"/>
  <c r="G10" i="7" s="1"/>
  <c r="AO28" i="1"/>
  <c r="AN28" i="1"/>
  <c r="AM28" i="1"/>
  <c r="AK28" i="1"/>
  <c r="AJ28" i="1"/>
  <c r="AI28" i="1"/>
  <c r="AH28" i="1"/>
  <c r="AF28" i="1"/>
  <c r="AE28" i="1"/>
  <c r="X28" i="1"/>
  <c r="G9" i="7" s="1"/>
  <c r="W28" i="1"/>
  <c r="G8" i="7" s="1"/>
  <c r="V28" i="1"/>
  <c r="G7" i="7" s="1"/>
  <c r="U28" i="1"/>
  <c r="G6" i="7" s="1"/>
  <c r="T28" i="1"/>
  <c r="S28" i="1"/>
  <c r="AR24" i="1"/>
  <c r="AQ24" i="1"/>
  <c r="AP24" i="1"/>
  <c r="F10" i="7" s="1"/>
  <c r="AO24" i="1"/>
  <c r="AN24" i="1"/>
  <c r="AM24" i="1"/>
  <c r="AK24" i="1"/>
  <c r="AJ24" i="1"/>
  <c r="AI24" i="1"/>
  <c r="AH24" i="1"/>
  <c r="AF24" i="1"/>
  <c r="AE24" i="1"/>
  <c r="X24" i="1"/>
  <c r="F9" i="7" s="1"/>
  <c r="W24" i="1"/>
  <c r="F8" i="7" s="1"/>
  <c r="V24" i="1"/>
  <c r="F7" i="7" s="1"/>
  <c r="U24" i="1"/>
  <c r="F6" i="7" s="1"/>
  <c r="T24" i="1"/>
  <c r="S24" i="1"/>
  <c r="AR20" i="1"/>
  <c r="AQ20" i="1"/>
  <c r="AP20" i="1"/>
  <c r="E10" i="7" s="1"/>
  <c r="AO20" i="1"/>
  <c r="AN20" i="1"/>
  <c r="AM20" i="1"/>
  <c r="AK20" i="1"/>
  <c r="AJ20" i="1"/>
  <c r="AI20" i="1"/>
  <c r="AH20" i="1"/>
  <c r="AF20" i="1"/>
  <c r="AE20" i="1"/>
  <c r="X20" i="1"/>
  <c r="E9" i="7" s="1"/>
  <c r="W20" i="1"/>
  <c r="E8" i="7" s="1"/>
  <c r="V20" i="1"/>
  <c r="E7" i="7" s="1"/>
  <c r="U20" i="1"/>
  <c r="E6" i="7" s="1"/>
  <c r="T20" i="1"/>
  <c r="S20" i="1"/>
  <c r="AR16" i="1"/>
  <c r="AQ16" i="1"/>
  <c r="AP16" i="1"/>
  <c r="D10" i="7" s="1"/>
  <c r="AO16" i="1"/>
  <c r="AN16" i="1"/>
  <c r="AM16" i="1"/>
  <c r="AK16" i="1"/>
  <c r="AJ16" i="1"/>
  <c r="AI16" i="1"/>
  <c r="AH16" i="1"/>
  <c r="AF16" i="1"/>
  <c r="AE16" i="1"/>
  <c r="X16" i="1"/>
  <c r="D9" i="7" s="1"/>
  <c r="W16" i="1"/>
  <c r="D8" i="7" s="1"/>
  <c r="V16" i="1"/>
  <c r="D7" i="7" s="1"/>
  <c r="U16" i="1"/>
  <c r="D6" i="7" s="1"/>
  <c r="T16" i="1"/>
  <c r="S16" i="1"/>
  <c r="AR12" i="1"/>
  <c r="AQ12" i="1"/>
  <c r="AP12" i="1"/>
  <c r="C10" i="7" s="1"/>
  <c r="AO12" i="1"/>
  <c r="AN12" i="1"/>
  <c r="AM12" i="1"/>
  <c r="AK12" i="1"/>
  <c r="AJ12" i="1"/>
  <c r="AI12" i="1"/>
  <c r="AH12" i="1"/>
  <c r="AF12" i="1"/>
  <c r="AE12" i="1"/>
  <c r="X12" i="1"/>
  <c r="C9" i="7" s="1"/>
  <c r="W12" i="1"/>
  <c r="C8" i="7" s="1"/>
  <c r="V12" i="1"/>
  <c r="C7" i="7" s="1"/>
  <c r="U12" i="1"/>
  <c r="C6" i="7" s="1"/>
  <c r="T12" i="1"/>
  <c r="S12" i="1"/>
  <c r="AO8" i="1"/>
  <c r="AP8" i="1"/>
  <c r="B10" i="7" s="1"/>
  <c r="AQ8" i="1"/>
  <c r="AR8" i="1"/>
  <c r="AH8" i="1"/>
  <c r="AI8" i="1"/>
  <c r="AJ8" i="1"/>
  <c r="AK8" i="1"/>
  <c r="T8" i="1"/>
  <c r="U8" i="1"/>
  <c r="B6" i="7" s="1"/>
  <c r="V8" i="1"/>
  <c r="B7" i="7" s="1"/>
  <c r="W8" i="1"/>
  <c r="B8" i="7" s="1"/>
  <c r="X8" i="1"/>
  <c r="B9" i="7" s="1"/>
  <c r="S8" i="1"/>
  <c r="N68" i="1" a="1"/>
  <c r="N68" i="1" s="1"/>
  <c r="N63" i="1" a="1"/>
  <c r="N63" i="1" s="1"/>
  <c r="N55" i="1" a="1"/>
  <c r="N55" i="1" s="1"/>
  <c r="Y40" i="14"/>
  <c r="U40" i="14"/>
  <c r="P40" i="14"/>
  <c r="N40" i="14"/>
  <c r="K40" i="14"/>
  <c r="G40" i="14"/>
  <c r="Y39" i="14"/>
  <c r="U39" i="14"/>
  <c r="P39" i="14"/>
  <c r="N39" i="14"/>
  <c r="K39" i="14"/>
  <c r="G39" i="14"/>
  <c r="Y38" i="14"/>
  <c r="U38" i="14"/>
  <c r="P38" i="14"/>
  <c r="N38" i="14"/>
  <c r="K38" i="14"/>
  <c r="G38" i="14"/>
  <c r="Y37" i="14"/>
  <c r="U37" i="14"/>
  <c r="P37" i="14"/>
  <c r="N37" i="14"/>
  <c r="K37" i="14"/>
  <c r="G37" i="14"/>
  <c r="Y36" i="14"/>
  <c r="U36" i="14"/>
  <c r="P36" i="14"/>
  <c r="N36" i="14"/>
  <c r="K36" i="14"/>
  <c r="G36" i="14"/>
  <c r="Y35" i="14"/>
  <c r="U35" i="14"/>
  <c r="P35" i="14"/>
  <c r="N35" i="14"/>
  <c r="K35" i="14"/>
  <c r="G35" i="14"/>
  <c r="Y34" i="14"/>
  <c r="U34" i="14"/>
  <c r="P34" i="14"/>
  <c r="N34" i="14"/>
  <c r="K34" i="14"/>
  <c r="G34" i="14"/>
  <c r="Y33" i="14"/>
  <c r="U33" i="14"/>
  <c r="P33" i="14"/>
  <c r="N33" i="14"/>
  <c r="K33" i="14"/>
  <c r="G33" i="14"/>
  <c r="Y32" i="14"/>
  <c r="U32" i="14"/>
  <c r="P32" i="14"/>
  <c r="N32" i="14"/>
  <c r="K32" i="14"/>
  <c r="G32" i="14"/>
  <c r="Y31" i="14"/>
  <c r="Y41" i="14" s="1"/>
  <c r="U31" i="14"/>
  <c r="P31" i="14"/>
  <c r="N31" i="14"/>
  <c r="K31" i="14"/>
  <c r="G31" i="14"/>
  <c r="L51" i="1"/>
  <c r="L50" i="1"/>
  <c r="L49" i="1"/>
  <c r="L47" i="1"/>
  <c r="L46" i="1"/>
  <c r="L45" i="1"/>
  <c r="L43" i="1"/>
  <c r="L42" i="1"/>
  <c r="L41" i="1"/>
  <c r="L39" i="1"/>
  <c r="L38" i="1"/>
  <c r="L37" i="1"/>
  <c r="L35" i="1"/>
  <c r="L34" i="1"/>
  <c r="L33" i="1"/>
  <c r="L31" i="1"/>
  <c r="L30" i="1"/>
  <c r="L29" i="1"/>
  <c r="L27" i="1"/>
  <c r="L26" i="1"/>
  <c r="L25" i="1"/>
  <c r="L23" i="1"/>
  <c r="L22" i="1"/>
  <c r="L21" i="1"/>
  <c r="L19" i="1"/>
  <c r="L18" i="1"/>
  <c r="L17" i="1"/>
  <c r="L15" i="1"/>
  <c r="L14" i="1"/>
  <c r="L13" i="1"/>
  <c r="L11" i="1"/>
  <c r="L10" i="1"/>
  <c r="L9" i="1"/>
  <c r="L7" i="1"/>
  <c r="L6" i="1"/>
  <c r="L5" i="1"/>
  <c r="K90" i="4"/>
  <c r="K89" i="4"/>
  <c r="K88" i="4"/>
  <c r="BD7" i="4"/>
  <c r="BC7" i="4"/>
  <c r="BE51" i="4"/>
  <c r="BD51" i="4"/>
  <c r="BC51" i="4"/>
  <c r="BE47" i="4"/>
  <c r="BD47" i="4"/>
  <c r="BC47" i="4"/>
  <c r="BE43" i="4"/>
  <c r="BD43" i="4"/>
  <c r="BC43" i="4"/>
  <c r="BE39" i="4"/>
  <c r="BD39" i="4"/>
  <c r="BC39" i="4"/>
  <c r="BE35" i="4"/>
  <c r="BD35" i="4"/>
  <c r="BC35" i="4"/>
  <c r="BE31" i="4"/>
  <c r="BD31" i="4"/>
  <c r="BC31" i="4"/>
  <c r="BE27" i="4"/>
  <c r="BD27" i="4"/>
  <c r="BC27" i="4"/>
  <c r="BE23" i="4"/>
  <c r="BD23" i="4"/>
  <c r="BC23" i="4"/>
  <c r="BE19" i="4"/>
  <c r="BD19" i="4"/>
  <c r="BC19" i="4"/>
  <c r="BE15" i="4"/>
  <c r="BD15" i="4"/>
  <c r="BC15" i="4"/>
  <c r="BE11" i="4"/>
  <c r="BD11" i="4"/>
  <c r="BC11" i="4"/>
  <c r="BE7" i="4"/>
  <c r="AS51" i="4"/>
  <c r="M57" i="7" s="1"/>
  <c r="AR51" i="4"/>
  <c r="M56" i="7" s="1"/>
  <c r="AQ51" i="4"/>
  <c r="M55" i="7" s="1"/>
  <c r="AP51" i="4"/>
  <c r="M54" i="7" s="1"/>
  <c r="AO51" i="4"/>
  <c r="M53" i="7" s="1"/>
  <c r="AN51" i="4"/>
  <c r="M52" i="7" s="1"/>
  <c r="AM51" i="4"/>
  <c r="M51" i="7" s="1"/>
  <c r="AL51" i="4"/>
  <c r="M50" i="7" s="1"/>
  <c r="AK51" i="4"/>
  <c r="M49" i="7" s="1"/>
  <c r="AJ51" i="4"/>
  <c r="M48" i="7" s="1"/>
  <c r="AI51" i="4"/>
  <c r="M47" i="7" s="1"/>
  <c r="AH51" i="4"/>
  <c r="M46" i="7" s="1"/>
  <c r="AG51" i="4"/>
  <c r="M45" i="7" s="1"/>
  <c r="AF51" i="4"/>
  <c r="M44" i="7" s="1"/>
  <c r="AE51" i="4"/>
  <c r="M43" i="7" s="1"/>
  <c r="AD51" i="4"/>
  <c r="M42" i="7" s="1"/>
  <c r="AC51" i="4"/>
  <c r="M41" i="7" s="1"/>
  <c r="AB51" i="4"/>
  <c r="M40" i="7" s="1"/>
  <c r="AA51" i="4"/>
  <c r="M39" i="7" s="1"/>
  <c r="Z51" i="4"/>
  <c r="M38" i="7" s="1"/>
  <c r="Y51" i="4"/>
  <c r="M37" i="7" s="1"/>
  <c r="X51" i="4"/>
  <c r="M36" i="7" s="1"/>
  <c r="W51" i="4"/>
  <c r="M35" i="7" s="1"/>
  <c r="V51" i="4"/>
  <c r="M34" i="7" s="1"/>
  <c r="U51" i="4"/>
  <c r="M33" i="7" s="1"/>
  <c r="T51" i="4"/>
  <c r="M32" i="7" s="1"/>
  <c r="S51" i="4"/>
  <c r="M31" i="7" s="1"/>
  <c r="R51" i="4"/>
  <c r="M30" i="7" s="1"/>
  <c r="Q51" i="4"/>
  <c r="M29" i="7" s="1"/>
  <c r="P51" i="4"/>
  <c r="M28" i="7" s="1"/>
  <c r="AS47" i="4"/>
  <c r="L57" i="7" s="1"/>
  <c r="AR47" i="4"/>
  <c r="L56" i="7" s="1"/>
  <c r="AQ47" i="4"/>
  <c r="L55" i="7" s="1"/>
  <c r="AP47" i="4"/>
  <c r="L54" i="7" s="1"/>
  <c r="AO47" i="4"/>
  <c r="L53" i="7" s="1"/>
  <c r="AN47" i="4"/>
  <c r="L52" i="7" s="1"/>
  <c r="AM47" i="4"/>
  <c r="L51" i="7" s="1"/>
  <c r="AL47" i="4"/>
  <c r="L50" i="7" s="1"/>
  <c r="AK47" i="4"/>
  <c r="L49" i="7" s="1"/>
  <c r="AJ47" i="4"/>
  <c r="L48" i="7" s="1"/>
  <c r="AI47" i="4"/>
  <c r="L47" i="7" s="1"/>
  <c r="AH47" i="4"/>
  <c r="L46" i="7" s="1"/>
  <c r="AG47" i="4"/>
  <c r="L45" i="7" s="1"/>
  <c r="AF47" i="4"/>
  <c r="L44" i="7" s="1"/>
  <c r="AE47" i="4"/>
  <c r="L43" i="7" s="1"/>
  <c r="AD47" i="4"/>
  <c r="L42" i="7" s="1"/>
  <c r="AC47" i="4"/>
  <c r="L41" i="7" s="1"/>
  <c r="AB47" i="4"/>
  <c r="L40" i="7" s="1"/>
  <c r="AA47" i="4"/>
  <c r="L39" i="7" s="1"/>
  <c r="Z47" i="4"/>
  <c r="L38" i="7" s="1"/>
  <c r="Y47" i="4"/>
  <c r="L37" i="7" s="1"/>
  <c r="X47" i="4"/>
  <c r="L36" i="7" s="1"/>
  <c r="W47" i="4"/>
  <c r="L35" i="7" s="1"/>
  <c r="V47" i="4"/>
  <c r="L34" i="7" s="1"/>
  <c r="U47" i="4"/>
  <c r="L33" i="7" s="1"/>
  <c r="T47" i="4"/>
  <c r="L32" i="7" s="1"/>
  <c r="S47" i="4"/>
  <c r="L31" i="7" s="1"/>
  <c r="R47" i="4"/>
  <c r="L30" i="7" s="1"/>
  <c r="Q47" i="4"/>
  <c r="L29" i="7" s="1"/>
  <c r="P47" i="4"/>
  <c r="L28" i="7" s="1"/>
  <c r="AS43" i="4"/>
  <c r="K57" i="7" s="1"/>
  <c r="AR43" i="4"/>
  <c r="K56" i="7" s="1"/>
  <c r="AQ43" i="4"/>
  <c r="K55" i="7" s="1"/>
  <c r="AP43" i="4"/>
  <c r="K54" i="7" s="1"/>
  <c r="AO43" i="4"/>
  <c r="K53" i="7" s="1"/>
  <c r="AN43" i="4"/>
  <c r="K52" i="7" s="1"/>
  <c r="AM43" i="4"/>
  <c r="K51" i="7" s="1"/>
  <c r="AL43" i="4"/>
  <c r="K50" i="7" s="1"/>
  <c r="AK43" i="4"/>
  <c r="K49" i="7" s="1"/>
  <c r="AJ43" i="4"/>
  <c r="K48" i="7" s="1"/>
  <c r="AI43" i="4"/>
  <c r="K47" i="7" s="1"/>
  <c r="AH43" i="4"/>
  <c r="K46" i="7" s="1"/>
  <c r="AG43" i="4"/>
  <c r="K45" i="7" s="1"/>
  <c r="AF43" i="4"/>
  <c r="K44" i="7" s="1"/>
  <c r="AE43" i="4"/>
  <c r="K43" i="7" s="1"/>
  <c r="AD43" i="4"/>
  <c r="K42" i="7" s="1"/>
  <c r="AC43" i="4"/>
  <c r="K41" i="7" s="1"/>
  <c r="AB43" i="4"/>
  <c r="K40" i="7" s="1"/>
  <c r="AA43" i="4"/>
  <c r="K39" i="7" s="1"/>
  <c r="Z43" i="4"/>
  <c r="K38" i="7" s="1"/>
  <c r="Y43" i="4"/>
  <c r="K37" i="7" s="1"/>
  <c r="X43" i="4"/>
  <c r="K36" i="7" s="1"/>
  <c r="W43" i="4"/>
  <c r="K35" i="7" s="1"/>
  <c r="V43" i="4"/>
  <c r="K34" i="7" s="1"/>
  <c r="U43" i="4"/>
  <c r="K33" i="7" s="1"/>
  <c r="T43" i="4"/>
  <c r="K32" i="7" s="1"/>
  <c r="S43" i="4"/>
  <c r="K31" i="7" s="1"/>
  <c r="R43" i="4"/>
  <c r="K30" i="7" s="1"/>
  <c r="Q43" i="4"/>
  <c r="K29" i="7" s="1"/>
  <c r="P43" i="4"/>
  <c r="K28" i="7" s="1"/>
  <c r="AS39" i="4"/>
  <c r="J57" i="7" s="1"/>
  <c r="AR39" i="4"/>
  <c r="J56" i="7" s="1"/>
  <c r="AQ39" i="4"/>
  <c r="J55" i="7" s="1"/>
  <c r="AP39" i="4"/>
  <c r="J54" i="7" s="1"/>
  <c r="AO39" i="4"/>
  <c r="J53" i="7" s="1"/>
  <c r="AN39" i="4"/>
  <c r="J52" i="7" s="1"/>
  <c r="AM39" i="4"/>
  <c r="J51" i="7" s="1"/>
  <c r="AL39" i="4"/>
  <c r="J50" i="7" s="1"/>
  <c r="AK39" i="4"/>
  <c r="J49" i="7" s="1"/>
  <c r="AJ39" i="4"/>
  <c r="J48" i="7" s="1"/>
  <c r="AI39" i="4"/>
  <c r="J47" i="7" s="1"/>
  <c r="AH39" i="4"/>
  <c r="J46" i="7" s="1"/>
  <c r="AG39" i="4"/>
  <c r="J45" i="7" s="1"/>
  <c r="AF39" i="4"/>
  <c r="J44" i="7" s="1"/>
  <c r="AE39" i="4"/>
  <c r="J43" i="7" s="1"/>
  <c r="AD39" i="4"/>
  <c r="J42" i="7" s="1"/>
  <c r="AC39" i="4"/>
  <c r="J41" i="7" s="1"/>
  <c r="AB39" i="4"/>
  <c r="J40" i="7" s="1"/>
  <c r="AA39" i="4"/>
  <c r="J39" i="7" s="1"/>
  <c r="Z39" i="4"/>
  <c r="J38" i="7" s="1"/>
  <c r="Y39" i="4"/>
  <c r="J37" i="7" s="1"/>
  <c r="X39" i="4"/>
  <c r="J36" i="7" s="1"/>
  <c r="W39" i="4"/>
  <c r="J35" i="7" s="1"/>
  <c r="V39" i="4"/>
  <c r="J34" i="7" s="1"/>
  <c r="U39" i="4"/>
  <c r="J33" i="7" s="1"/>
  <c r="T39" i="4"/>
  <c r="J32" i="7" s="1"/>
  <c r="S39" i="4"/>
  <c r="J31" i="7" s="1"/>
  <c r="R39" i="4"/>
  <c r="J30" i="7" s="1"/>
  <c r="Q39" i="4"/>
  <c r="J29" i="7" s="1"/>
  <c r="P39" i="4"/>
  <c r="J28" i="7" s="1"/>
  <c r="AS35" i="4"/>
  <c r="I57" i="7" s="1"/>
  <c r="AR35" i="4"/>
  <c r="I56" i="7" s="1"/>
  <c r="AQ35" i="4"/>
  <c r="I55" i="7" s="1"/>
  <c r="AP35" i="4"/>
  <c r="I54" i="7" s="1"/>
  <c r="AO35" i="4"/>
  <c r="I53" i="7" s="1"/>
  <c r="AN35" i="4"/>
  <c r="I52" i="7" s="1"/>
  <c r="AM35" i="4"/>
  <c r="I51" i="7" s="1"/>
  <c r="AL35" i="4"/>
  <c r="I50" i="7" s="1"/>
  <c r="AK35" i="4"/>
  <c r="I49" i="7" s="1"/>
  <c r="AJ35" i="4"/>
  <c r="I48" i="7" s="1"/>
  <c r="AI35" i="4"/>
  <c r="I47" i="7" s="1"/>
  <c r="AH35" i="4"/>
  <c r="I46" i="7" s="1"/>
  <c r="AG35" i="4"/>
  <c r="I45" i="7" s="1"/>
  <c r="AF35" i="4"/>
  <c r="I44" i="7" s="1"/>
  <c r="AE35" i="4"/>
  <c r="I43" i="7" s="1"/>
  <c r="AD35" i="4"/>
  <c r="I42" i="7" s="1"/>
  <c r="AC35" i="4"/>
  <c r="I41" i="7" s="1"/>
  <c r="AB35" i="4"/>
  <c r="I40" i="7" s="1"/>
  <c r="AA35" i="4"/>
  <c r="I39" i="7" s="1"/>
  <c r="Z35" i="4"/>
  <c r="I38" i="7" s="1"/>
  <c r="Y35" i="4"/>
  <c r="I37" i="7" s="1"/>
  <c r="X35" i="4"/>
  <c r="I36" i="7" s="1"/>
  <c r="W35" i="4"/>
  <c r="I35" i="7" s="1"/>
  <c r="V35" i="4"/>
  <c r="I34" i="7" s="1"/>
  <c r="U35" i="4"/>
  <c r="I33" i="7" s="1"/>
  <c r="T35" i="4"/>
  <c r="I32" i="7" s="1"/>
  <c r="S35" i="4"/>
  <c r="I31" i="7" s="1"/>
  <c r="R35" i="4"/>
  <c r="I30" i="7" s="1"/>
  <c r="Q35" i="4"/>
  <c r="I29" i="7" s="1"/>
  <c r="P35" i="4"/>
  <c r="I28" i="7" s="1"/>
  <c r="AS31" i="4"/>
  <c r="H57" i="7" s="1"/>
  <c r="AR31" i="4"/>
  <c r="H56" i="7" s="1"/>
  <c r="AQ31" i="4"/>
  <c r="H55" i="7" s="1"/>
  <c r="AP31" i="4"/>
  <c r="H54" i="7" s="1"/>
  <c r="AO31" i="4"/>
  <c r="H53" i="7" s="1"/>
  <c r="AN31" i="4"/>
  <c r="H52" i="7" s="1"/>
  <c r="AM31" i="4"/>
  <c r="H51" i="7" s="1"/>
  <c r="AL31" i="4"/>
  <c r="H50" i="7" s="1"/>
  <c r="AK31" i="4"/>
  <c r="H49" i="7" s="1"/>
  <c r="AJ31" i="4"/>
  <c r="H48" i="7" s="1"/>
  <c r="AI31" i="4"/>
  <c r="H47" i="7" s="1"/>
  <c r="AH31" i="4"/>
  <c r="H46" i="7" s="1"/>
  <c r="AG31" i="4"/>
  <c r="H45" i="7" s="1"/>
  <c r="AF31" i="4"/>
  <c r="H44" i="7" s="1"/>
  <c r="AE31" i="4"/>
  <c r="H43" i="7" s="1"/>
  <c r="AD31" i="4"/>
  <c r="H42" i="7" s="1"/>
  <c r="AC31" i="4"/>
  <c r="H41" i="7" s="1"/>
  <c r="AB31" i="4"/>
  <c r="H40" i="7" s="1"/>
  <c r="AA31" i="4"/>
  <c r="H39" i="7" s="1"/>
  <c r="Z31" i="4"/>
  <c r="H38" i="7" s="1"/>
  <c r="Y31" i="4"/>
  <c r="H37" i="7" s="1"/>
  <c r="X31" i="4"/>
  <c r="H36" i="7" s="1"/>
  <c r="W31" i="4"/>
  <c r="H35" i="7" s="1"/>
  <c r="V31" i="4"/>
  <c r="H34" i="7" s="1"/>
  <c r="U31" i="4"/>
  <c r="H33" i="7" s="1"/>
  <c r="T31" i="4"/>
  <c r="H32" i="7" s="1"/>
  <c r="S31" i="4"/>
  <c r="H31" i="7" s="1"/>
  <c r="R31" i="4"/>
  <c r="H30" i="7" s="1"/>
  <c r="Q31" i="4"/>
  <c r="H29" i="7" s="1"/>
  <c r="P31" i="4"/>
  <c r="H28" i="7" s="1"/>
  <c r="AS27" i="4"/>
  <c r="G57" i="7" s="1"/>
  <c r="AR27" i="4"/>
  <c r="G56" i="7" s="1"/>
  <c r="AQ27" i="4"/>
  <c r="G55" i="7" s="1"/>
  <c r="AP27" i="4"/>
  <c r="G54" i="7" s="1"/>
  <c r="AO27" i="4"/>
  <c r="G53" i="7" s="1"/>
  <c r="AN27" i="4"/>
  <c r="G52" i="7" s="1"/>
  <c r="AM27" i="4"/>
  <c r="G51" i="7" s="1"/>
  <c r="AL27" i="4"/>
  <c r="G50" i="7" s="1"/>
  <c r="AK27" i="4"/>
  <c r="G49" i="7" s="1"/>
  <c r="AJ27" i="4"/>
  <c r="G48" i="7" s="1"/>
  <c r="AI27" i="4"/>
  <c r="G47" i="7" s="1"/>
  <c r="AH27" i="4"/>
  <c r="G46" i="7" s="1"/>
  <c r="AG27" i="4"/>
  <c r="G45" i="7" s="1"/>
  <c r="AF27" i="4"/>
  <c r="G44" i="7" s="1"/>
  <c r="AE27" i="4"/>
  <c r="G43" i="7" s="1"/>
  <c r="AD27" i="4"/>
  <c r="G42" i="7" s="1"/>
  <c r="AC27" i="4"/>
  <c r="G41" i="7" s="1"/>
  <c r="AB27" i="4"/>
  <c r="G40" i="7" s="1"/>
  <c r="AA27" i="4"/>
  <c r="G39" i="7" s="1"/>
  <c r="Z27" i="4"/>
  <c r="G38" i="7" s="1"/>
  <c r="Y27" i="4"/>
  <c r="G37" i="7" s="1"/>
  <c r="X27" i="4"/>
  <c r="G36" i="7" s="1"/>
  <c r="W27" i="4"/>
  <c r="G35" i="7" s="1"/>
  <c r="V27" i="4"/>
  <c r="G34" i="7" s="1"/>
  <c r="U27" i="4"/>
  <c r="G33" i="7" s="1"/>
  <c r="T27" i="4"/>
  <c r="G32" i="7" s="1"/>
  <c r="S27" i="4"/>
  <c r="G31" i="7" s="1"/>
  <c r="R27" i="4"/>
  <c r="G30" i="7" s="1"/>
  <c r="Q27" i="4"/>
  <c r="G29" i="7" s="1"/>
  <c r="P27" i="4"/>
  <c r="G28" i="7" s="1"/>
  <c r="AS23" i="4"/>
  <c r="F57" i="7" s="1"/>
  <c r="AR23" i="4"/>
  <c r="F56" i="7" s="1"/>
  <c r="AQ23" i="4"/>
  <c r="F55" i="7" s="1"/>
  <c r="AP23" i="4"/>
  <c r="F54" i="7" s="1"/>
  <c r="AO23" i="4"/>
  <c r="F53" i="7" s="1"/>
  <c r="AN23" i="4"/>
  <c r="F52" i="7" s="1"/>
  <c r="AM23" i="4"/>
  <c r="F51" i="7" s="1"/>
  <c r="AL23" i="4"/>
  <c r="F50" i="7" s="1"/>
  <c r="AK23" i="4"/>
  <c r="F49" i="7" s="1"/>
  <c r="AJ23" i="4"/>
  <c r="F48" i="7" s="1"/>
  <c r="AI23" i="4"/>
  <c r="F47" i="7" s="1"/>
  <c r="AH23" i="4"/>
  <c r="F46" i="7" s="1"/>
  <c r="AG23" i="4"/>
  <c r="F45" i="7" s="1"/>
  <c r="AF23" i="4"/>
  <c r="F44" i="7" s="1"/>
  <c r="AE23" i="4"/>
  <c r="F43" i="7" s="1"/>
  <c r="AD23" i="4"/>
  <c r="F42" i="7" s="1"/>
  <c r="AC23" i="4"/>
  <c r="F41" i="7" s="1"/>
  <c r="AB23" i="4"/>
  <c r="F40" i="7" s="1"/>
  <c r="AA23" i="4"/>
  <c r="F39" i="7" s="1"/>
  <c r="Z23" i="4"/>
  <c r="F38" i="7" s="1"/>
  <c r="Y23" i="4"/>
  <c r="F37" i="7" s="1"/>
  <c r="X23" i="4"/>
  <c r="F36" i="7" s="1"/>
  <c r="W23" i="4"/>
  <c r="F35" i="7" s="1"/>
  <c r="V23" i="4"/>
  <c r="F34" i="7" s="1"/>
  <c r="U23" i="4"/>
  <c r="F33" i="7" s="1"/>
  <c r="T23" i="4"/>
  <c r="F32" i="7" s="1"/>
  <c r="S23" i="4"/>
  <c r="F31" i="7" s="1"/>
  <c r="R23" i="4"/>
  <c r="F30" i="7" s="1"/>
  <c r="Q23" i="4"/>
  <c r="F29" i="7" s="1"/>
  <c r="P23" i="4"/>
  <c r="F28" i="7" s="1"/>
  <c r="AS19" i="4"/>
  <c r="E57" i="7" s="1"/>
  <c r="AR19" i="4"/>
  <c r="E56" i="7" s="1"/>
  <c r="AQ19" i="4"/>
  <c r="E55" i="7" s="1"/>
  <c r="AP19" i="4"/>
  <c r="E54" i="7" s="1"/>
  <c r="AO19" i="4"/>
  <c r="E53" i="7" s="1"/>
  <c r="AN19" i="4"/>
  <c r="E52" i="7" s="1"/>
  <c r="AM19" i="4"/>
  <c r="E51" i="7" s="1"/>
  <c r="AL19" i="4"/>
  <c r="E50" i="7" s="1"/>
  <c r="AK19" i="4"/>
  <c r="E49" i="7" s="1"/>
  <c r="AJ19" i="4"/>
  <c r="E48" i="7" s="1"/>
  <c r="AI19" i="4"/>
  <c r="E47" i="7" s="1"/>
  <c r="AH19" i="4"/>
  <c r="E46" i="7" s="1"/>
  <c r="AG19" i="4"/>
  <c r="E45" i="7" s="1"/>
  <c r="AF19" i="4"/>
  <c r="E44" i="7" s="1"/>
  <c r="AE19" i="4"/>
  <c r="E43" i="7" s="1"/>
  <c r="AD19" i="4"/>
  <c r="E42" i="7" s="1"/>
  <c r="AC19" i="4"/>
  <c r="E41" i="7" s="1"/>
  <c r="AB19" i="4"/>
  <c r="E40" i="7" s="1"/>
  <c r="AA19" i="4"/>
  <c r="E39" i="7" s="1"/>
  <c r="Z19" i="4"/>
  <c r="E38" i="7" s="1"/>
  <c r="Y19" i="4"/>
  <c r="E37" i="7" s="1"/>
  <c r="X19" i="4"/>
  <c r="E36" i="7" s="1"/>
  <c r="W19" i="4"/>
  <c r="E35" i="7" s="1"/>
  <c r="V19" i="4"/>
  <c r="E34" i="7" s="1"/>
  <c r="U19" i="4"/>
  <c r="E33" i="7" s="1"/>
  <c r="T19" i="4"/>
  <c r="E32" i="7" s="1"/>
  <c r="S19" i="4"/>
  <c r="E31" i="7" s="1"/>
  <c r="R19" i="4"/>
  <c r="E30" i="7" s="1"/>
  <c r="Q19" i="4"/>
  <c r="E29" i="7" s="1"/>
  <c r="P19" i="4"/>
  <c r="E28" i="7" s="1"/>
  <c r="AS15" i="4"/>
  <c r="D57" i="7" s="1"/>
  <c r="AR15" i="4"/>
  <c r="D56" i="7" s="1"/>
  <c r="AQ15" i="4"/>
  <c r="D55" i="7" s="1"/>
  <c r="AP15" i="4"/>
  <c r="D54" i="7" s="1"/>
  <c r="AO15" i="4"/>
  <c r="D53" i="7" s="1"/>
  <c r="AN15" i="4"/>
  <c r="D52" i="7" s="1"/>
  <c r="AM15" i="4"/>
  <c r="D51" i="7" s="1"/>
  <c r="AL15" i="4"/>
  <c r="D50" i="7" s="1"/>
  <c r="AK15" i="4"/>
  <c r="D49" i="7" s="1"/>
  <c r="AJ15" i="4"/>
  <c r="D48" i="7" s="1"/>
  <c r="AI15" i="4"/>
  <c r="D47" i="7" s="1"/>
  <c r="AH15" i="4"/>
  <c r="D46" i="7" s="1"/>
  <c r="AG15" i="4"/>
  <c r="D45" i="7" s="1"/>
  <c r="AF15" i="4"/>
  <c r="D44" i="7" s="1"/>
  <c r="AE15" i="4"/>
  <c r="D43" i="7" s="1"/>
  <c r="AD15" i="4"/>
  <c r="D42" i="7" s="1"/>
  <c r="AC15" i="4"/>
  <c r="D41" i="7" s="1"/>
  <c r="AB15" i="4"/>
  <c r="D40" i="7" s="1"/>
  <c r="AA15" i="4"/>
  <c r="D39" i="7" s="1"/>
  <c r="Z15" i="4"/>
  <c r="D38" i="7" s="1"/>
  <c r="Y15" i="4"/>
  <c r="D37" i="7" s="1"/>
  <c r="X15" i="4"/>
  <c r="D36" i="7" s="1"/>
  <c r="W15" i="4"/>
  <c r="D35" i="7" s="1"/>
  <c r="V15" i="4"/>
  <c r="D34" i="7" s="1"/>
  <c r="U15" i="4"/>
  <c r="D33" i="7" s="1"/>
  <c r="T15" i="4"/>
  <c r="D32" i="7" s="1"/>
  <c r="S15" i="4"/>
  <c r="D31" i="7" s="1"/>
  <c r="R15" i="4"/>
  <c r="D30" i="7" s="1"/>
  <c r="Q15" i="4"/>
  <c r="D29" i="7" s="1"/>
  <c r="P15" i="4"/>
  <c r="D28" i="7" s="1"/>
  <c r="C34" i="7"/>
  <c r="AS7" i="4"/>
  <c r="B57" i="7" s="1"/>
  <c r="AR7" i="4"/>
  <c r="B56" i="7" s="1"/>
  <c r="AQ7" i="4"/>
  <c r="B55" i="7" s="1"/>
  <c r="AP7" i="4"/>
  <c r="B54" i="7" s="1"/>
  <c r="AO7" i="4"/>
  <c r="B53" i="7" s="1"/>
  <c r="AN7" i="4"/>
  <c r="B52" i="7" s="1"/>
  <c r="AM7" i="4"/>
  <c r="B51" i="7" s="1"/>
  <c r="AL7" i="4"/>
  <c r="B50" i="7" s="1"/>
  <c r="AK7" i="4"/>
  <c r="B49" i="7" s="1"/>
  <c r="AJ7" i="4"/>
  <c r="B48" i="7" s="1"/>
  <c r="AI7" i="4"/>
  <c r="B47" i="7" s="1"/>
  <c r="AH7" i="4"/>
  <c r="B46" i="7" s="1"/>
  <c r="AG7" i="4"/>
  <c r="B45" i="7" s="1"/>
  <c r="AF7" i="4"/>
  <c r="B44" i="7" s="1"/>
  <c r="AE7" i="4"/>
  <c r="B43" i="7" s="1"/>
  <c r="AD7" i="4"/>
  <c r="B42" i="7" s="1"/>
  <c r="AC7" i="4"/>
  <c r="B41" i="7" s="1"/>
  <c r="AB7" i="4"/>
  <c r="B40" i="7" s="1"/>
  <c r="AA7" i="4"/>
  <c r="B39" i="7" s="1"/>
  <c r="Z7" i="4"/>
  <c r="B38" i="7" s="1"/>
  <c r="Y7" i="4"/>
  <c r="B37" i="7" s="1"/>
  <c r="X7" i="4"/>
  <c r="B36" i="7" s="1"/>
  <c r="W7" i="4"/>
  <c r="B35" i="7" s="1"/>
  <c r="V7" i="4"/>
  <c r="B34" i="7" s="1"/>
  <c r="U7" i="4"/>
  <c r="B33" i="7" s="1"/>
  <c r="T7" i="4"/>
  <c r="B32" i="7" s="1"/>
  <c r="S7" i="4"/>
  <c r="B31" i="7" s="1"/>
  <c r="R7" i="4"/>
  <c r="B30" i="7" s="1"/>
  <c r="Q7" i="4"/>
  <c r="B29" i="7" s="1"/>
  <c r="P7" i="4"/>
  <c r="B28" i="7" s="1"/>
  <c r="Q7" i="1" l="1"/>
  <c r="AD28" i="1"/>
  <c r="Q11" i="1"/>
  <c r="Q43" i="1"/>
  <c r="Q14" i="1"/>
  <c r="Q46" i="1"/>
  <c r="Q27" i="1"/>
  <c r="Q30" i="1"/>
  <c r="U41" i="14"/>
  <c r="D18" i="7"/>
  <c r="J18" i="7"/>
  <c r="Q39" i="1"/>
  <c r="Q23" i="1"/>
  <c r="Q34" i="1"/>
  <c r="Q50" i="1"/>
  <c r="Q18" i="1"/>
  <c r="AD20" i="1"/>
  <c r="AD36" i="1"/>
  <c r="AD52" i="1"/>
  <c r="Q15" i="1"/>
  <c r="Q47" i="1"/>
  <c r="Q31" i="1"/>
  <c r="AD16" i="1"/>
  <c r="AD32" i="1"/>
  <c r="AD48" i="1"/>
  <c r="Q9" i="1"/>
  <c r="AD8" i="1"/>
  <c r="AD40" i="1"/>
  <c r="E18" i="7"/>
  <c r="AG48" i="1"/>
  <c r="F18" i="7"/>
  <c r="AU53" i="4"/>
  <c r="L18" i="7"/>
  <c r="Q25" i="1"/>
  <c r="Q41" i="1"/>
  <c r="AD12" i="1"/>
  <c r="AD44" i="1"/>
  <c r="G18" i="7"/>
  <c r="Q38" i="1"/>
  <c r="Q6" i="1"/>
  <c r="B4" i="11" s="1"/>
  <c r="Q22" i="1"/>
  <c r="Q19" i="1"/>
  <c r="Q35" i="1"/>
  <c r="Q51" i="1"/>
  <c r="I18" i="7"/>
  <c r="Q21" i="1"/>
  <c r="Q5" i="1"/>
  <c r="H3" i="11" s="1"/>
  <c r="K18" i="7"/>
  <c r="M18" i="7"/>
  <c r="Q10" i="1"/>
  <c r="Q26" i="1"/>
  <c r="Q42" i="1"/>
  <c r="H18" i="7"/>
  <c r="C18" i="7"/>
  <c r="AG16" i="1"/>
  <c r="AG32" i="1"/>
  <c r="Q13" i="1"/>
  <c r="Q29" i="1"/>
  <c r="M3" i="11" s="1"/>
  <c r="Q45" i="1"/>
  <c r="Q17" i="1"/>
  <c r="Q33" i="1"/>
  <c r="Q49" i="1"/>
  <c r="AG12" i="1"/>
  <c r="AG28" i="1"/>
  <c r="AG44" i="1"/>
  <c r="AD24" i="1"/>
  <c r="Q37" i="1"/>
  <c r="AG8" i="1"/>
  <c r="J54" i="1"/>
  <c r="AG20" i="1"/>
  <c r="AG52" i="1"/>
  <c r="AG24" i="1"/>
  <c r="AG40" i="1"/>
  <c r="AG36" i="1"/>
  <c r="N41" i="14"/>
  <c r="D41" i="14" s="1"/>
  <c r="K41" i="14"/>
  <c r="D38" i="14" s="1"/>
  <c r="N43" i="7"/>
  <c r="K6" i="14" s="1"/>
  <c r="K74" i="4" a="1"/>
  <c r="K74" i="4" s="1"/>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B7" i="11" l="1"/>
  <c r="M5" i="11"/>
  <c r="M2" i="11"/>
  <c r="B6" i="11"/>
  <c r="B46" i="11"/>
  <c r="B38" i="11"/>
  <c r="B30" i="11"/>
  <c r="B22" i="11"/>
  <c r="B14" i="11"/>
  <c r="B35" i="11"/>
  <c r="B11" i="11"/>
  <c r="B26" i="11"/>
  <c r="B25" i="11"/>
  <c r="B32" i="11"/>
  <c r="B47" i="11"/>
  <c r="B45" i="11"/>
  <c r="B37" i="11"/>
  <c r="B29" i="11"/>
  <c r="B21" i="11"/>
  <c r="B13" i="11"/>
  <c r="B27" i="11"/>
  <c r="B42" i="11"/>
  <c r="B18" i="11"/>
  <c r="B40" i="11"/>
  <c r="B8" i="11"/>
  <c r="B23" i="11"/>
  <c r="B52" i="11"/>
  <c r="B44" i="11"/>
  <c r="B36" i="11"/>
  <c r="B28" i="11"/>
  <c r="B20" i="11"/>
  <c r="B12" i="11"/>
  <c r="B43" i="11"/>
  <c r="B19" i="11"/>
  <c r="B34" i="11"/>
  <c r="B10" i="11"/>
  <c r="B9" i="11"/>
  <c r="B16" i="11"/>
  <c r="B31" i="11"/>
  <c r="B51" i="11"/>
  <c r="B50" i="11"/>
  <c r="B49" i="11"/>
  <c r="B41" i="11"/>
  <c r="B33" i="11"/>
  <c r="B17" i="11"/>
  <c r="B24" i="11"/>
  <c r="B39" i="11"/>
  <c r="B15" i="11"/>
  <c r="B48" i="11"/>
  <c r="M4" i="11"/>
  <c r="B3" i="1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56" i="1"/>
  <c r="H57" i="1"/>
  <c r="H58" i="1"/>
  <c r="H59" i="1"/>
  <c r="H60" i="1"/>
  <c r="H61" i="1"/>
  <c r="H62" i="1"/>
  <c r="H63" i="1"/>
  <c r="H64" i="1"/>
  <c r="H65" i="1"/>
  <c r="H66" i="1"/>
  <c r="H67" i="1"/>
  <c r="H68" i="1"/>
  <c r="H69" i="1"/>
  <c r="H70" i="1"/>
  <c r="H71" i="1"/>
  <c r="H72" i="1"/>
  <c r="H73" i="1"/>
  <c r="H74" i="1"/>
  <c r="H75" i="1"/>
  <c r="H76" i="1"/>
  <c r="H55" i="1"/>
  <c r="F57" i="1" l="1"/>
  <c r="H56" i="4"/>
  <c r="AQ54" i="1" l="1"/>
  <c r="D13" i="14" s="1"/>
  <c r="D32" i="14" s="1"/>
  <c r="D4" i="14"/>
  <c r="A60" i="7" l="1"/>
  <c r="BB50" i="4"/>
  <c r="BB49" i="4"/>
  <c r="BB48" i="4"/>
  <c r="BB46" i="4"/>
  <c r="BB45" i="4"/>
  <c r="BB44" i="4"/>
  <c r="BB42" i="4"/>
  <c r="BB41" i="4"/>
  <c r="BB40" i="4"/>
  <c r="BB38" i="4"/>
  <c r="BB37" i="4"/>
  <c r="BB36" i="4"/>
  <c r="BB34" i="4"/>
  <c r="BB33" i="4"/>
  <c r="BB32" i="4"/>
  <c r="BB35" i="4" s="1"/>
  <c r="BB30" i="4"/>
  <c r="BB29" i="4"/>
  <c r="BB28" i="4"/>
  <c r="BB26" i="4"/>
  <c r="BB25" i="4"/>
  <c r="BB24" i="4"/>
  <c r="BB22" i="4"/>
  <c r="BB21" i="4"/>
  <c r="BB20" i="4"/>
  <c r="BB18" i="4"/>
  <c r="BB17" i="4"/>
  <c r="BB16" i="4"/>
  <c r="BB19" i="4" s="1"/>
  <c r="BB14" i="4"/>
  <c r="BB13" i="4"/>
  <c r="BB12" i="4"/>
  <c r="BB10" i="4"/>
  <c r="BB9" i="4"/>
  <c r="BB8" i="4"/>
  <c r="BB6" i="4"/>
  <c r="BB5" i="4"/>
  <c r="BB4" i="4"/>
  <c r="M4" i="4" s="1"/>
  <c r="A58" i="7"/>
  <c r="A46" i="7" a="1"/>
  <c r="A46" i="7" s="1"/>
  <c r="A18" i="7"/>
  <c r="A11" i="7"/>
  <c r="A4" i="7" a="1"/>
  <c r="A4" i="7" s="1"/>
  <c r="BB51" i="4" l="1"/>
  <c r="BB15" i="4"/>
  <c r="BB31" i="4"/>
  <c r="BB47" i="4"/>
  <c r="BB11" i="4"/>
  <c r="BB27" i="4"/>
  <c r="BB43" i="4"/>
  <c r="BB7" i="4"/>
  <c r="B60" i="7" s="1"/>
  <c r="BB23" i="4"/>
  <c r="BB39" i="4"/>
  <c r="M50" i="4" l="1"/>
  <c r="M49" i="4"/>
  <c r="M46" i="4"/>
  <c r="M45" i="4"/>
  <c r="M42" i="4"/>
  <c r="M41" i="4"/>
  <c r="M38" i="4"/>
  <c r="M37" i="4"/>
  <c r="M34" i="4"/>
  <c r="M33" i="4"/>
  <c r="M30" i="4"/>
  <c r="M29" i="4"/>
  <c r="M26" i="4"/>
  <c r="M25" i="4"/>
  <c r="M22" i="4"/>
  <c r="M21" i="4"/>
  <c r="M18" i="4"/>
  <c r="M17" i="4"/>
  <c r="M14" i="4"/>
  <c r="M13" i="4"/>
  <c r="M10" i="4"/>
  <c r="M9" i="4"/>
  <c r="M6" i="4"/>
  <c r="M5" i="4"/>
  <c r="J19" i="14"/>
  <c r="J18" i="14"/>
  <c r="J17" i="14"/>
  <c r="J16" i="14"/>
  <c r="J15" i="14"/>
  <c r="J14" i="14"/>
  <c r="I56" i="1"/>
  <c r="I57" i="1"/>
  <c r="I58" i="1"/>
  <c r="I59" i="1"/>
  <c r="I60" i="1"/>
  <c r="I61" i="1"/>
  <c r="I62" i="1"/>
  <c r="I63" i="1"/>
  <c r="I64" i="1"/>
  <c r="I65" i="1"/>
  <c r="I66" i="1"/>
  <c r="I67" i="1"/>
  <c r="I68" i="1"/>
  <c r="I69" i="1"/>
  <c r="I70" i="1"/>
  <c r="I71" i="1"/>
  <c r="I72" i="1"/>
  <c r="I73" i="1"/>
  <c r="I74" i="1"/>
  <c r="I75" i="1"/>
  <c r="I76" i="1"/>
  <c r="I55" i="1"/>
  <c r="G3" i="1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F143" i="4"/>
  <c r="F144" i="4"/>
  <c r="F145" i="4"/>
  <c r="F146" i="4"/>
  <c r="F147" i="4"/>
  <c r="F148" i="4"/>
  <c r="F149" i="4"/>
  <c r="F150" i="4"/>
  <c r="F151" i="4"/>
  <c r="F152" i="4"/>
  <c r="F153" i="4"/>
  <c r="F154" i="4"/>
  <c r="F155"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M8" i="4" l="1"/>
  <c r="N8" i="11" s="1"/>
  <c r="AX11" i="4"/>
  <c r="M11" i="4" s="1"/>
  <c r="M28" i="4"/>
  <c r="AX31" i="4"/>
  <c r="M31" i="4" s="1"/>
  <c r="M20" i="4"/>
  <c r="AX23" i="4"/>
  <c r="M23" i="4" s="1"/>
  <c r="M36" i="4"/>
  <c r="AX39" i="4"/>
  <c r="M39" i="4" s="1"/>
  <c r="M24" i="4"/>
  <c r="AX27" i="4"/>
  <c r="M27" i="4" s="1"/>
  <c r="M44" i="4"/>
  <c r="AX47" i="4"/>
  <c r="M47" i="4" s="1"/>
  <c r="M12" i="4"/>
  <c r="D7" i="13" s="1"/>
  <c r="AX15" i="4"/>
  <c r="M15" i="4" s="1"/>
  <c r="M40" i="4"/>
  <c r="AX43" i="4"/>
  <c r="M43" i="4" s="1"/>
  <c r="M16" i="4"/>
  <c r="AX19" i="4"/>
  <c r="M19" i="4" s="1"/>
  <c r="M32" i="4"/>
  <c r="AX35" i="4"/>
  <c r="M35" i="4" s="1"/>
  <c r="M48" i="4"/>
  <c r="AX51" i="4"/>
  <c r="M51" i="4" s="1"/>
  <c r="AX7" i="4"/>
  <c r="N54" i="7"/>
  <c r="K16" i="14" s="1"/>
  <c r="N55" i="7"/>
  <c r="K17" i="14" s="1"/>
  <c r="N56" i="7"/>
  <c r="K18" i="14" s="1"/>
  <c r="D8" i="13"/>
  <c r="C6" i="13"/>
  <c r="D4" i="13"/>
  <c r="D6" i="13"/>
  <c r="D9" i="13"/>
  <c r="D10" i="13"/>
  <c r="C3" i="13"/>
  <c r="C4" i="13"/>
  <c r="C5" i="13"/>
  <c r="C7" i="13"/>
  <c r="C8" i="13"/>
  <c r="C9" i="13"/>
  <c r="C10" i="13"/>
  <c r="C2" i="13"/>
  <c r="A2" i="13"/>
  <c r="G55" i="4"/>
  <c r="G56" i="4"/>
  <c r="G57" i="4"/>
  <c r="G58" i="4"/>
  <c r="G59" i="4"/>
  <c r="G60" i="4"/>
  <c r="G61" i="4"/>
  <c r="G62" i="4"/>
  <c r="G63" i="4"/>
  <c r="G64" i="4"/>
  <c r="G54" i="4"/>
  <c r="E56" i="1"/>
  <c r="E57" i="1"/>
  <c r="E58" i="1"/>
  <c r="E59" i="1"/>
  <c r="E60" i="1"/>
  <c r="E61" i="1"/>
  <c r="E62" i="1"/>
  <c r="E63" i="1"/>
  <c r="E64" i="1"/>
  <c r="E65" i="1"/>
  <c r="E66" i="1"/>
  <c r="E67" i="1"/>
  <c r="E68" i="1"/>
  <c r="E69" i="1"/>
  <c r="E70" i="1"/>
  <c r="E71" i="1"/>
  <c r="E72" i="1"/>
  <c r="E73" i="1"/>
  <c r="E74" i="1"/>
  <c r="E75" i="1"/>
  <c r="E76" i="1"/>
  <c r="E55" i="1"/>
  <c r="N3" i="11"/>
  <c r="N4" i="11"/>
  <c r="N6" i="11"/>
  <c r="N7" i="11"/>
  <c r="N9" i="11"/>
  <c r="N10" i="11"/>
  <c r="N11" i="11"/>
  <c r="N12" i="11"/>
  <c r="N13" i="11"/>
  <c r="N14" i="11"/>
  <c r="N15" i="11"/>
  <c r="N16" i="11"/>
  <c r="N17" i="11"/>
  <c r="N18" i="11"/>
  <c r="N19" i="11"/>
  <c r="N20" i="11"/>
  <c r="N21" i="11"/>
  <c r="L3" i="11"/>
  <c r="L4" i="11"/>
  <c r="L5" i="11"/>
  <c r="L6" i="11"/>
  <c r="L7" i="11"/>
  <c r="L8" i="11"/>
  <c r="L9" i="11"/>
  <c r="L10" i="11"/>
  <c r="L11" i="11"/>
  <c r="L12" i="11"/>
  <c r="L13" i="11"/>
  <c r="L14" i="11"/>
  <c r="L15" i="11"/>
  <c r="L16" i="11"/>
  <c r="L17" i="11"/>
  <c r="L18" i="11"/>
  <c r="L19" i="11"/>
  <c r="L20" i="11"/>
  <c r="L21" i="11"/>
  <c r="L2" i="11"/>
  <c r="L1" i="11"/>
  <c r="I3" i="11"/>
  <c r="I4" i="11"/>
  <c r="I5" i="11"/>
  <c r="I6" i="11"/>
  <c r="I7" i="11"/>
  <c r="I8" i="11"/>
  <c r="I9" i="11"/>
  <c r="I10" i="11"/>
  <c r="I11" i="11"/>
  <c r="I12" i="11"/>
  <c r="I13" i="11"/>
  <c r="I14" i="11"/>
  <c r="I15" i="11"/>
  <c r="I16" i="11"/>
  <c r="I17" i="11"/>
  <c r="I18" i="11"/>
  <c r="I19" i="11"/>
  <c r="I20" i="11"/>
  <c r="I21" i="11"/>
  <c r="H4" i="11"/>
  <c r="H5" i="11"/>
  <c r="H6" i="11"/>
  <c r="H7" i="11"/>
  <c r="H8" i="11"/>
  <c r="H9" i="11"/>
  <c r="H10" i="11"/>
  <c r="H11" i="11"/>
  <c r="H12" i="11"/>
  <c r="H13" i="11"/>
  <c r="H14" i="11"/>
  <c r="H15" i="11"/>
  <c r="H16" i="11"/>
  <c r="H17" i="11"/>
  <c r="H18" i="11"/>
  <c r="H19" i="11"/>
  <c r="H20" i="11"/>
  <c r="H21" i="11"/>
  <c r="G4" i="11"/>
  <c r="G5" i="11"/>
  <c r="G6" i="11"/>
  <c r="G7" i="11"/>
  <c r="G8" i="11"/>
  <c r="G9" i="11"/>
  <c r="G10" i="11"/>
  <c r="G11" i="11"/>
  <c r="G12" i="11"/>
  <c r="G13" i="11"/>
  <c r="G14" i="11"/>
  <c r="G15" i="11"/>
  <c r="G16" i="11"/>
  <c r="G17" i="11"/>
  <c r="G18" i="11"/>
  <c r="G19" i="11"/>
  <c r="G20" i="11"/>
  <c r="G21" i="11"/>
  <c r="G2" i="11"/>
  <c r="G1" i="11"/>
  <c r="E3"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2" i="11"/>
  <c r="D3" i="11"/>
  <c r="D4" i="11"/>
  <c r="D5" i="11"/>
  <c r="D6"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2" i="11"/>
  <c r="D1" i="11"/>
  <c r="A1" i="11"/>
  <c r="D3" i="13" l="1"/>
  <c r="E3" i="13" s="1"/>
  <c r="N2" i="11"/>
  <c r="O2" i="11" s="1"/>
  <c r="E4" i="11"/>
  <c r="N5" i="11"/>
  <c r="O5" i="11" s="1"/>
  <c r="I2" i="11"/>
  <c r="E6" i="11"/>
  <c r="D5" i="13"/>
  <c r="E5" i="13" s="1"/>
  <c r="E5" i="11"/>
  <c r="B58" i="7"/>
  <c r="M7" i="4"/>
  <c r="N53" i="7"/>
  <c r="K15" i="14" s="1"/>
  <c r="O15" i="11"/>
  <c r="O8" i="11"/>
  <c r="J8" i="11"/>
  <c r="O13" i="11"/>
  <c r="O9" i="11"/>
  <c r="J18" i="11"/>
  <c r="J10" i="11"/>
  <c r="O7" i="11"/>
  <c r="J9" i="11"/>
  <c r="O14" i="11"/>
  <c r="J7" i="11"/>
  <c r="O10" i="11"/>
  <c r="O12" i="11"/>
  <c r="O20" i="11"/>
  <c r="J6" i="11"/>
  <c r="O19" i="11"/>
  <c r="O11" i="11"/>
  <c r="O3" i="11"/>
  <c r="J17" i="11"/>
  <c r="J5" i="11"/>
  <c r="O18" i="11"/>
  <c r="O6" i="11"/>
  <c r="J15" i="11"/>
  <c r="J3" i="11"/>
  <c r="O16" i="11"/>
  <c r="O4" i="11"/>
  <c r="J13" i="11"/>
  <c r="E6" i="13"/>
  <c r="J4" i="11"/>
  <c r="O17" i="11"/>
  <c r="J14" i="11"/>
  <c r="J12" i="11"/>
  <c r="J11" i="11"/>
  <c r="J16" i="11"/>
  <c r="O21" i="11"/>
  <c r="J20" i="11"/>
  <c r="J21" i="11"/>
  <c r="J19" i="11"/>
  <c r="E10" i="13"/>
  <c r="E7" i="13"/>
  <c r="E8" i="13"/>
  <c r="E9" i="13"/>
  <c r="E4" i="13"/>
  <c r="I64" i="4"/>
  <c r="I65" i="4"/>
  <c r="I66" i="4"/>
  <c r="I67" i="4"/>
  <c r="I68" i="4"/>
  <c r="I69" i="4"/>
  <c r="I70" i="4"/>
  <c r="I71" i="4"/>
  <c r="I72" i="4"/>
  <c r="I73" i="4"/>
  <c r="I74" i="4"/>
  <c r="I75" i="4"/>
  <c r="I76" i="4"/>
  <c r="H57" i="4"/>
  <c r="H58" i="4"/>
  <c r="H59" i="4"/>
  <c r="H60" i="4"/>
  <c r="H61" i="4"/>
  <c r="H62" i="4"/>
  <c r="H63" i="4"/>
  <c r="H64" i="4"/>
  <c r="F76" i="1"/>
  <c r="F65" i="1"/>
  <c r="F66" i="1"/>
  <c r="F67" i="1"/>
  <c r="F68" i="1"/>
  <c r="F69" i="1"/>
  <c r="F70" i="1"/>
  <c r="F71" i="1"/>
  <c r="F72" i="1"/>
  <c r="F73" i="1"/>
  <c r="F74" i="1"/>
  <c r="F75" i="1"/>
  <c r="F74" i="4"/>
  <c r="F75" i="4"/>
  <c r="F76" i="4"/>
  <c r="F77" i="4"/>
  <c r="F78" i="4"/>
  <c r="F79" i="4"/>
  <c r="F80" i="4"/>
  <c r="F81" i="4"/>
  <c r="F82" i="4"/>
  <c r="F83" i="4"/>
  <c r="F84" i="4"/>
  <c r="F85" i="4"/>
  <c r="F86" i="4"/>
  <c r="F87" i="4"/>
  <c r="H2" i="11"/>
  <c r="I55" i="4"/>
  <c r="I56" i="4"/>
  <c r="I57" i="4"/>
  <c r="I58" i="4"/>
  <c r="I59" i="4"/>
  <c r="I60" i="4"/>
  <c r="I61" i="4"/>
  <c r="I62" i="4"/>
  <c r="I63" i="4"/>
  <c r="I54" i="4"/>
  <c r="H55" i="4"/>
  <c r="H54" i="4"/>
  <c r="F55" i="4"/>
  <c r="F56" i="4"/>
  <c r="F57" i="4"/>
  <c r="F58" i="4"/>
  <c r="F59" i="4"/>
  <c r="F60" i="4"/>
  <c r="F61" i="4"/>
  <c r="F62" i="4"/>
  <c r="F63" i="4"/>
  <c r="F64" i="4"/>
  <c r="F65" i="4"/>
  <c r="F66" i="4"/>
  <c r="F67" i="4"/>
  <c r="F68" i="4"/>
  <c r="F69" i="4"/>
  <c r="F70" i="4"/>
  <c r="F71" i="4"/>
  <c r="F72" i="4"/>
  <c r="F73" i="4"/>
  <c r="F54" i="4"/>
  <c r="F56" i="1"/>
  <c r="F58" i="1"/>
  <c r="F59" i="1"/>
  <c r="F60" i="1"/>
  <c r="F61" i="1"/>
  <c r="F62" i="1"/>
  <c r="F63" i="1"/>
  <c r="F64" i="1"/>
  <c r="F55" i="1"/>
  <c r="D57" i="1"/>
  <c r="D58" i="1"/>
  <c r="D55" i="1"/>
  <c r="D2" i="13"/>
  <c r="E2" i="13" s="1"/>
  <c r="AZ51" i="4"/>
  <c r="AZ47" i="4"/>
  <c r="AZ43" i="4"/>
  <c r="AZ39" i="4"/>
  <c r="AZ35" i="4"/>
  <c r="AZ31" i="4"/>
  <c r="AZ27" i="4"/>
  <c r="AZ23" i="4"/>
  <c r="AZ19" i="4"/>
  <c r="AZ15" i="4"/>
  <c r="AZ11" i="4"/>
  <c r="AZ7" i="4"/>
  <c r="C58" i="7"/>
  <c r="C60" i="7"/>
  <c r="C61" i="7"/>
  <c r="C62" i="7"/>
  <c r="C65" i="7"/>
  <c r="D58" i="7"/>
  <c r="D60" i="7"/>
  <c r="D61" i="7"/>
  <c r="D62" i="7"/>
  <c r="D65" i="7"/>
  <c r="E58" i="7"/>
  <c r="E60" i="7"/>
  <c r="E61" i="7"/>
  <c r="E62" i="7"/>
  <c r="E65" i="7"/>
  <c r="F58" i="7"/>
  <c r="F60" i="7"/>
  <c r="F61" i="7"/>
  <c r="F62" i="7"/>
  <c r="F65" i="7"/>
  <c r="G58" i="7"/>
  <c r="G60" i="7"/>
  <c r="G61" i="7"/>
  <c r="G62" i="7"/>
  <c r="G65" i="7"/>
  <c r="H58" i="7"/>
  <c r="H60" i="7"/>
  <c r="H61" i="7"/>
  <c r="H62" i="7"/>
  <c r="H65" i="7"/>
  <c r="I58" i="7"/>
  <c r="I60" i="7"/>
  <c r="I61" i="7"/>
  <c r="I62" i="7"/>
  <c r="I65" i="7"/>
  <c r="J58" i="7"/>
  <c r="J60" i="7"/>
  <c r="J61" i="7"/>
  <c r="J62" i="7"/>
  <c r="J65" i="7"/>
  <c r="K58" i="7"/>
  <c r="K60" i="7"/>
  <c r="K61" i="7"/>
  <c r="K62" i="7"/>
  <c r="K65" i="7"/>
  <c r="L58" i="7"/>
  <c r="L60" i="7"/>
  <c r="L61" i="7"/>
  <c r="L62" i="7"/>
  <c r="L65" i="7"/>
  <c r="M58" i="7"/>
  <c r="M60" i="7"/>
  <c r="M61" i="7"/>
  <c r="M62" i="7"/>
  <c r="M65" i="7"/>
  <c r="B61" i="7"/>
  <c r="B62" i="7"/>
  <c r="B65" i="7"/>
  <c r="AN8" i="1"/>
  <c r="AM8" i="1"/>
  <c r="AE8" i="1"/>
  <c r="B11" i="7"/>
  <c r="AF8" i="1"/>
  <c r="C11" i="7"/>
  <c r="C12" i="7"/>
  <c r="C13" i="7"/>
  <c r="C14" i="7"/>
  <c r="C15" i="7"/>
  <c r="C16" i="7"/>
  <c r="C19" i="7"/>
  <c r="C22" i="7"/>
  <c r="D11" i="7"/>
  <c r="D12" i="7"/>
  <c r="D13" i="7"/>
  <c r="D14" i="7"/>
  <c r="D15" i="7"/>
  <c r="D16" i="7"/>
  <c r="D19" i="7"/>
  <c r="D22" i="7"/>
  <c r="E11" i="7"/>
  <c r="E12" i="7"/>
  <c r="E13" i="7"/>
  <c r="E14" i="7"/>
  <c r="E15" i="7"/>
  <c r="E16" i="7"/>
  <c r="E19" i="7"/>
  <c r="E22" i="7"/>
  <c r="F11" i="7"/>
  <c r="F12" i="7"/>
  <c r="F13" i="7"/>
  <c r="F14" i="7"/>
  <c r="F15" i="7"/>
  <c r="F16" i="7"/>
  <c r="F19" i="7"/>
  <c r="F22" i="7"/>
  <c r="G11" i="7"/>
  <c r="G12" i="7"/>
  <c r="G13" i="7"/>
  <c r="G14" i="7"/>
  <c r="G15" i="7"/>
  <c r="G16" i="7"/>
  <c r="G19" i="7"/>
  <c r="G22" i="7"/>
  <c r="H11" i="7"/>
  <c r="H12" i="7"/>
  <c r="H13" i="7"/>
  <c r="H14" i="7"/>
  <c r="H15" i="7"/>
  <c r="H16" i="7"/>
  <c r="H19" i="7"/>
  <c r="H22" i="7"/>
  <c r="I11" i="7"/>
  <c r="I12" i="7"/>
  <c r="I13" i="7"/>
  <c r="I14" i="7"/>
  <c r="I15" i="7"/>
  <c r="I16" i="7"/>
  <c r="I19" i="7"/>
  <c r="I22" i="7"/>
  <c r="J11" i="7"/>
  <c r="J12" i="7"/>
  <c r="J13" i="7"/>
  <c r="J14" i="7"/>
  <c r="J15" i="7"/>
  <c r="J16" i="7"/>
  <c r="J19" i="7"/>
  <c r="J22" i="7"/>
  <c r="K11" i="7"/>
  <c r="K12" i="7"/>
  <c r="K13" i="7"/>
  <c r="K14" i="7"/>
  <c r="K15" i="7"/>
  <c r="K16" i="7"/>
  <c r="K19" i="7"/>
  <c r="K22" i="7"/>
  <c r="L11" i="7"/>
  <c r="L12" i="7"/>
  <c r="L13" i="7"/>
  <c r="L14" i="7"/>
  <c r="L15" i="7"/>
  <c r="L16" i="7"/>
  <c r="L19" i="7"/>
  <c r="L22" i="7"/>
  <c r="M11" i="7"/>
  <c r="M12" i="7"/>
  <c r="M13" i="7"/>
  <c r="M14" i="7"/>
  <c r="M15" i="7"/>
  <c r="M16" i="7"/>
  <c r="M19" i="7"/>
  <c r="M22" i="7"/>
  <c r="L12" i="1"/>
  <c r="Q12" i="1" s="1"/>
  <c r="C4" i="7"/>
  <c r="C5" i="7"/>
  <c r="L16" i="1"/>
  <c r="Q16" i="1" s="1"/>
  <c r="D4" i="7"/>
  <c r="D5" i="7"/>
  <c r="L20" i="1"/>
  <c r="Q20" i="1" s="1"/>
  <c r="E4" i="7"/>
  <c r="E5" i="7"/>
  <c r="L24" i="1"/>
  <c r="Q24" i="1" s="1"/>
  <c r="F4" i="7"/>
  <c r="F5" i="7"/>
  <c r="L28" i="1"/>
  <c r="Q28" i="1" s="1"/>
  <c r="G4" i="7"/>
  <c r="G5" i="7"/>
  <c r="L32" i="1"/>
  <c r="Q32" i="1" s="1"/>
  <c r="H4" i="7"/>
  <c r="H5" i="7"/>
  <c r="L36" i="1"/>
  <c r="Q36" i="1" s="1"/>
  <c r="I4" i="7"/>
  <c r="I5" i="7"/>
  <c r="L40" i="1"/>
  <c r="Q40" i="1" s="1"/>
  <c r="J4" i="7"/>
  <c r="J5" i="7"/>
  <c r="L44" i="1"/>
  <c r="Q44" i="1" s="1"/>
  <c r="K4" i="7"/>
  <c r="K5" i="7"/>
  <c r="L48" i="1"/>
  <c r="Q48" i="1" s="1"/>
  <c r="L4" i="7"/>
  <c r="L5" i="7"/>
  <c r="L52" i="1"/>
  <c r="Q52" i="1" s="1"/>
  <c r="L8" i="1"/>
  <c r="B4" i="7"/>
  <c r="B5" i="7"/>
  <c r="J2" i="11" l="1"/>
  <c r="Q8" i="1"/>
  <c r="B18" i="7"/>
  <c r="K54" i="1"/>
  <c r="L3" i="7"/>
  <c r="H3" i="7"/>
  <c r="D3" i="7"/>
  <c r="C3" i="7"/>
  <c r="K3" i="7"/>
  <c r="J3" i="7"/>
  <c r="G3" i="7"/>
  <c r="F3" i="7"/>
  <c r="B3" i="7"/>
  <c r="M3" i="7"/>
  <c r="E3" i="7"/>
  <c r="I3" i="7"/>
  <c r="N58" i="7"/>
  <c r="L63" i="7"/>
  <c r="D63" i="7"/>
  <c r="F63" i="7"/>
  <c r="H63" i="7"/>
  <c r="N6" i="7"/>
  <c r="AP54" i="1"/>
  <c r="D12" i="14" s="1"/>
  <c r="B13" i="7"/>
  <c r="AH54" i="1"/>
  <c r="B14" i="7"/>
  <c r="N14" i="7" s="1"/>
  <c r="AI54" i="1"/>
  <c r="N10" i="7"/>
  <c r="X54" i="1"/>
  <c r="B12" i="7"/>
  <c r="AG54" i="1"/>
  <c r="AD54" i="1"/>
  <c r="N7" i="7"/>
  <c r="U54" i="1"/>
  <c r="N9" i="7"/>
  <c r="W54" i="1"/>
  <c r="N8" i="7"/>
  <c r="V54" i="1"/>
  <c r="M5" i="7"/>
  <c r="N5" i="7" s="1"/>
  <c r="T54" i="1"/>
  <c r="B22" i="7"/>
  <c r="B69" i="7" s="1"/>
  <c r="C69" i="7" s="1"/>
  <c r="D69" i="7" s="1"/>
  <c r="E69" i="7" s="1"/>
  <c r="F69" i="7" s="1"/>
  <c r="G69" i="7" s="1"/>
  <c r="H69" i="7" s="1"/>
  <c r="I69" i="7" s="1"/>
  <c r="J69" i="7" s="1"/>
  <c r="K69" i="7" s="1"/>
  <c r="L69" i="7" s="1"/>
  <c r="M69" i="7" s="1"/>
  <c r="AR54" i="1"/>
  <c r="M4" i="7"/>
  <c r="N4" i="7" s="1"/>
  <c r="D34" i="14" s="1"/>
  <c r="S54" i="1"/>
  <c r="L54" i="1"/>
  <c r="B16" i="7"/>
  <c r="AK54" i="1"/>
  <c r="B15" i="7"/>
  <c r="N15" i="7" s="1"/>
  <c r="AJ54" i="1"/>
  <c r="B19" i="7"/>
  <c r="AO54" i="1"/>
  <c r="N51" i="7"/>
  <c r="K13" i="14" s="1"/>
  <c r="K59" i="7"/>
  <c r="I59" i="7"/>
  <c r="G59" i="7"/>
  <c r="D59" i="7"/>
  <c r="N57" i="7"/>
  <c r="K19" i="14" s="1"/>
  <c r="N50" i="7"/>
  <c r="K12" i="14" s="1"/>
  <c r="N49" i="7"/>
  <c r="K11" i="14" s="1"/>
  <c r="N48" i="7"/>
  <c r="K10" i="14" s="1"/>
  <c r="N52" i="7"/>
  <c r="K14" i="14" s="1"/>
  <c r="N36" i="7"/>
  <c r="H13" i="14" s="1"/>
  <c r="AA54" i="1"/>
  <c r="AE54" i="1"/>
  <c r="AN54" i="1"/>
  <c r="AV53" i="4"/>
  <c r="AB54" i="1"/>
  <c r="AM54" i="1"/>
  <c r="AZ53" i="4"/>
  <c r="BA53" i="4"/>
  <c r="N11" i="7"/>
  <c r="N35" i="7"/>
  <c r="H12" i="14" s="1"/>
  <c r="M20" i="7"/>
  <c r="L20" i="7"/>
  <c r="K20" i="7"/>
  <c r="J20" i="7"/>
  <c r="I20" i="7"/>
  <c r="H20" i="7"/>
  <c r="G20" i="7"/>
  <c r="F20" i="7"/>
  <c r="E20" i="7"/>
  <c r="D20" i="7"/>
  <c r="C20" i="7"/>
  <c r="B63" i="7"/>
  <c r="E63" i="7"/>
  <c r="G63" i="7"/>
  <c r="I63" i="7"/>
  <c r="K63" i="7"/>
  <c r="M63" i="7"/>
  <c r="J63" i="7"/>
  <c r="N38" i="7"/>
  <c r="H15" i="14" s="1"/>
  <c r="N45" i="7"/>
  <c r="N46" i="7"/>
  <c r="K8" i="14" s="1"/>
  <c r="N47" i="7"/>
  <c r="K9" i="14" s="1"/>
  <c r="N61" i="7"/>
  <c r="N62" i="7"/>
  <c r="N42" i="7"/>
  <c r="K5" i="14" s="1"/>
  <c r="N41" i="7"/>
  <c r="C63" i="7"/>
  <c r="N39" i="7"/>
  <c r="H16" i="14" s="1"/>
  <c r="N44" i="7"/>
  <c r="N32" i="7"/>
  <c r="H9" i="14" s="1"/>
  <c r="N37" i="7"/>
  <c r="H14" i="14" s="1"/>
  <c r="N40" i="7"/>
  <c r="H17" i="14" s="1"/>
  <c r="N31" i="7"/>
  <c r="H8" i="14" s="1"/>
  <c r="N34" i="7"/>
  <c r="H11" i="14" s="1"/>
  <c r="N30" i="7"/>
  <c r="H7" i="14" s="1"/>
  <c r="K7" i="14" l="1"/>
  <c r="K4" i="14"/>
  <c r="D14" i="14"/>
  <c r="D33" i="14" s="1"/>
  <c r="D31" i="14"/>
  <c r="N60" i="7"/>
  <c r="N63" i="7" s="1"/>
  <c r="B20" i="7"/>
  <c r="D9" i="14"/>
  <c r="D28" i="14" s="1"/>
  <c r="D8" i="14"/>
  <c r="D27" i="14" s="1"/>
  <c r="D16" i="14"/>
  <c r="D15" i="14"/>
  <c r="D19" i="14"/>
  <c r="D35" i="14"/>
  <c r="M17" i="7"/>
  <c r="M21" i="7" s="1"/>
  <c r="M23" i="7" s="1"/>
  <c r="N19" i="7"/>
  <c r="I17" i="7"/>
  <c r="I21" i="7" s="1"/>
  <c r="I23" i="7" s="1"/>
  <c r="F17" i="7"/>
  <c r="F21" i="7" s="1"/>
  <c r="F23" i="7" s="1"/>
  <c r="D17" i="7"/>
  <c r="D21" i="7" s="1"/>
  <c r="D23" i="7" s="1"/>
  <c r="E17" i="7"/>
  <c r="E21" i="7" s="1"/>
  <c r="E23" i="7" s="1"/>
  <c r="C17" i="7"/>
  <c r="C21" i="7" s="1"/>
  <c r="C23" i="7" s="1"/>
  <c r="D10" i="14"/>
  <c r="D29" i="14" s="1"/>
  <c r="D11" i="14"/>
  <c r="D30" i="14" s="1"/>
  <c r="K17" i="7"/>
  <c r="K21" i="7" s="1"/>
  <c r="K23" i="7" s="1"/>
  <c r="G17" i="7"/>
  <c r="G21" i="7" s="1"/>
  <c r="G23" i="7" s="1"/>
  <c r="H17" i="7"/>
  <c r="H21" i="7" s="1"/>
  <c r="H23" i="7" s="1"/>
  <c r="L17" i="7"/>
  <c r="L21" i="7" s="1"/>
  <c r="L23" i="7" s="1"/>
  <c r="J17" i="7"/>
  <c r="J21" i="7" s="1"/>
  <c r="J23" i="7" s="1"/>
  <c r="N29" i="7"/>
  <c r="H6" i="14" s="1"/>
  <c r="H59" i="7"/>
  <c r="H64" i="7" s="1"/>
  <c r="H66" i="7" s="1"/>
  <c r="B17" i="7"/>
  <c r="N16" i="7" s="1"/>
  <c r="M59" i="7"/>
  <c r="M64" i="7" s="1"/>
  <c r="M66" i="7" s="1"/>
  <c r="L59" i="7"/>
  <c r="L64" i="7" s="1"/>
  <c r="L66" i="7" s="1"/>
  <c r="N33" i="7"/>
  <c r="H10" i="14" s="1"/>
  <c r="N28" i="7"/>
  <c r="H5" i="14" s="1"/>
  <c r="C59" i="7"/>
  <c r="C64" i="7" s="1"/>
  <c r="C66" i="7" s="1"/>
  <c r="E59" i="7"/>
  <c r="E64" i="7" s="1"/>
  <c r="E66" i="7" s="1"/>
  <c r="D5" i="14"/>
  <c r="D6" i="14" s="1"/>
  <c r="J59" i="7"/>
  <c r="J64" i="7" s="1"/>
  <c r="J66" i="7" s="1"/>
  <c r="F59" i="7"/>
  <c r="F64" i="7" s="1"/>
  <c r="F66" i="7" s="1"/>
  <c r="N13" i="7"/>
  <c r="N18" i="7"/>
  <c r="B59" i="7"/>
  <c r="K64" i="7"/>
  <c r="K66" i="7" s="1"/>
  <c r="G64" i="7"/>
  <c r="G66" i="7" s="1"/>
  <c r="I64" i="7"/>
  <c r="I66" i="7" s="1"/>
  <c r="N12" i="7"/>
  <c r="D64" i="7"/>
  <c r="D66" i="7" s="1"/>
  <c r="N3" i="7"/>
  <c r="K20" i="14" l="1"/>
  <c r="D36" i="14"/>
  <c r="D20" i="14"/>
  <c r="D39" i="14"/>
  <c r="D40" i="14" s="1"/>
  <c r="D42" i="14" s="1"/>
  <c r="N20" i="7"/>
  <c r="D7" i="14"/>
  <c r="D21" i="14" s="1"/>
  <c r="B21" i="7"/>
  <c r="B23" i="7" s="1"/>
  <c r="N22" i="7" s="1"/>
  <c r="B64" i="7"/>
  <c r="B66" i="7" s="1"/>
  <c r="N65" i="7" s="1"/>
  <c r="N59" i="7"/>
  <c r="N64" i="7" s="1"/>
  <c r="N17" i="7"/>
  <c r="J68" i="7"/>
  <c r="D68" i="7"/>
  <c r="F68" i="7"/>
  <c r="G68" i="7"/>
  <c r="E68" i="7"/>
  <c r="K68" i="7"/>
  <c r="M68" i="7"/>
  <c r="I68" i="7"/>
  <c r="H68" i="7"/>
  <c r="L68" i="7"/>
  <c r="C68" i="7"/>
  <c r="K21" i="14" l="1"/>
  <c r="D26" i="14"/>
  <c r="D37" i="14" s="1"/>
  <c r="D43" i="14" s="1"/>
  <c r="N21" i="7"/>
  <c r="N23" i="7" s="1"/>
  <c r="N69" i="7"/>
  <c r="B68" i="7"/>
  <c r="N66" i="7"/>
  <c r="N68"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Whitney Wiegel</author>
  </authors>
  <commentList>
    <comment ref="B2" authorId="0" shapeId="0" xr:uid="{00000000-0006-0000-0200-000001000000}">
      <text>
        <r>
          <rPr>
            <sz val="11"/>
            <color indexed="81"/>
            <rFont val="Tahoma"/>
            <family val="2"/>
          </rPr>
          <t>See the Directions sheet for instructions about using this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Whitney Wiegel</author>
  </authors>
  <commentList>
    <comment ref="B2" authorId="0" shapeId="0" xr:uid="{00000000-0006-0000-0300-000001000000}">
      <text>
        <r>
          <rPr>
            <sz val="11"/>
            <color indexed="81"/>
            <rFont val="Tahoma"/>
            <family val="2"/>
          </rPr>
          <t>See the Directions sheet for instructions about using this 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Whitney Wiegel</author>
  </authors>
  <commentList>
    <comment ref="N69" authorId="0" shapeId="0" xr:uid="{00000000-0006-0000-0400-000002000000}">
      <text>
        <r>
          <rPr>
            <sz val="9"/>
            <color indexed="81"/>
            <rFont val="Tahoma"/>
            <family val="2"/>
          </rPr>
          <t xml:space="preserve">Value should match December ending credit balance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<sst xmlns="http://schemas.openxmlformats.org/spreadsheetml/2006/main" count="479" uniqueCount="338">
  <si>
    <t>Date</t>
  </si>
  <si>
    <t>Description</t>
  </si>
  <si>
    <t>Quantity</t>
  </si>
  <si>
    <t>Crop Insurance Proceeds</t>
  </si>
  <si>
    <t>Government Payments</t>
  </si>
  <si>
    <t>Custom Work</t>
  </si>
  <si>
    <t>Patronage Dividends</t>
  </si>
  <si>
    <t>Resales &amp; Settlements</t>
  </si>
  <si>
    <t>Non-Breeding Livestock</t>
  </si>
  <si>
    <t>Head</t>
  </si>
  <si>
    <t>Lbs.</t>
  </si>
  <si>
    <t>$ Amount</t>
  </si>
  <si>
    <t>Livestock Products</t>
  </si>
  <si>
    <t>Breeding Livestock</t>
  </si>
  <si>
    <t>Bought</t>
  </si>
  <si>
    <t>Raised</t>
  </si>
  <si>
    <t>Equip., Bldg., &amp; Land Sales</t>
  </si>
  <si>
    <t>Money Borrowed</t>
  </si>
  <si>
    <t>Chemicals</t>
  </si>
  <si>
    <t>Conservation</t>
  </si>
  <si>
    <t>Feed</t>
  </si>
  <si>
    <t>Freight &amp; Trucking</t>
  </si>
  <si>
    <t>Labor Hired</t>
  </si>
  <si>
    <t>Machine Hire</t>
  </si>
  <si>
    <t>Buildings &amp; Fences</t>
  </si>
  <si>
    <t>Seeds &amp; Plants</t>
  </si>
  <si>
    <t>Storage</t>
  </si>
  <si>
    <t>Supplies</t>
  </si>
  <si>
    <t>Taxes</t>
  </si>
  <si>
    <t>Principal Paid on Borrowed Funds</t>
  </si>
  <si>
    <t>JAN.</t>
  </si>
  <si>
    <t>FEB.</t>
  </si>
  <si>
    <t>MARCH</t>
  </si>
  <si>
    <t>APRIL</t>
  </si>
  <si>
    <t>MAY</t>
  </si>
  <si>
    <t>JUNE</t>
  </si>
  <si>
    <t>JULY</t>
  </si>
  <si>
    <t>AUG.</t>
  </si>
  <si>
    <t>SEPT.</t>
  </si>
  <si>
    <t>OCT.</t>
  </si>
  <si>
    <t>NOV.</t>
  </si>
  <si>
    <t>DEC.</t>
  </si>
  <si>
    <t>TOTAL</t>
  </si>
  <si>
    <t>TOTAL OPERATING SALES</t>
  </si>
  <si>
    <t>Equipment, Building, &amp; Land Sales</t>
  </si>
  <si>
    <t>TOTAL CAPITAL SALES</t>
  </si>
  <si>
    <t>TOTAL FARM RECEIPTS</t>
  </si>
  <si>
    <t>Money Borrowed - Farm</t>
  </si>
  <si>
    <t>TOTAL DOLLARS AVAILABLE</t>
  </si>
  <si>
    <t>Repairs: Machine</t>
  </si>
  <si>
    <t>Repairs: Building and Fences</t>
  </si>
  <si>
    <t>TOTAL OPERATING EXPENDITURES</t>
  </si>
  <si>
    <t>TOTAL CAPITAL EXPENDITURES</t>
  </si>
  <si>
    <t>TOTAL FARM EXPENDITURES</t>
  </si>
  <si>
    <t>TOTAL DOLLARS USED</t>
  </si>
  <si>
    <t>CASH DIFFERENCE FOR THE MONTH</t>
  </si>
  <si>
    <t>Enterprise</t>
  </si>
  <si>
    <t>JANUARY TOTAL</t>
  </si>
  <si>
    <t>FEBRUARY TOTAL</t>
  </si>
  <si>
    <t>MARCH TOTAL</t>
  </si>
  <si>
    <t>APRIL TOTAL</t>
  </si>
  <si>
    <t>MAY TOTAL</t>
  </si>
  <si>
    <t>JUNE TOTAL</t>
  </si>
  <si>
    <t>JULY TOTAL</t>
  </si>
  <si>
    <t>AUGUST TOTAL</t>
  </si>
  <si>
    <t>SEPTEMBER TOTAL</t>
  </si>
  <si>
    <t>OCTOBER TOTAL</t>
  </si>
  <si>
    <t>NOVEMBER TOTAL</t>
  </si>
  <si>
    <t>DECEMBER TOTAL</t>
  </si>
  <si>
    <t>Revenue</t>
  </si>
  <si>
    <t>CREDIT BALANCE (end of month)</t>
  </si>
  <si>
    <t>Insert new row here</t>
  </si>
  <si>
    <t>Enterprises</t>
  </si>
  <si>
    <t>Expenditures - Vendor/Payees</t>
  </si>
  <si>
    <t>Net</t>
  </si>
  <si>
    <t>Check #</t>
  </si>
  <si>
    <t>Receipts - Buyers/Customers</t>
  </si>
  <si>
    <t>Buyer/Customer</t>
  </si>
  <si>
    <t>Total Receipts</t>
  </si>
  <si>
    <t>Total Expenses</t>
  </si>
  <si>
    <t>Checking Accounts</t>
  </si>
  <si>
    <t>Deposited in…(checking account)</t>
  </si>
  <si>
    <t>Paid from…(checking
 account)</t>
  </si>
  <si>
    <t>Checking Account</t>
  </si>
  <si>
    <t>Total Receipts Deposited</t>
  </si>
  <si>
    <t>Total Expenses Withdrawn</t>
  </si>
  <si>
    <t>Current Balance</t>
  </si>
  <si>
    <t>Beginning Balance</t>
  </si>
  <si>
    <t>Other Farm Receipts: 1</t>
  </si>
  <si>
    <t>Other Farm Receipts: 2</t>
  </si>
  <si>
    <t>Other Farm Receipts: 3</t>
  </si>
  <si>
    <t>Other Farm Receipts: 4</t>
  </si>
  <si>
    <t>Year-to-date totals sold and average marketing prices</t>
  </si>
  <si>
    <t>Part 1 - Farm income using cash accounting</t>
  </si>
  <si>
    <t>Schedule F instructions</t>
  </si>
  <si>
    <t>Line number</t>
  </si>
  <si>
    <t>Line item</t>
  </si>
  <si>
    <t>Value</t>
  </si>
  <si>
    <t>Blank schedule F template</t>
  </si>
  <si>
    <t>1a</t>
  </si>
  <si>
    <t>Sales of purchased livestock or other resale items</t>
  </si>
  <si>
    <t>Car and truck expenses (need form 4562)</t>
  </si>
  <si>
    <t>Pension and profit sharing</t>
  </si>
  <si>
    <t>1b</t>
  </si>
  <si>
    <t>Cost basis of purchased livestock or other items reported on line 1a</t>
  </si>
  <si>
    <t>24a</t>
  </si>
  <si>
    <t>Rent paid on vehicles, machinery, or equipment</t>
  </si>
  <si>
    <t>1c</t>
  </si>
  <si>
    <t>Difference in lines 1a and 1b</t>
  </si>
  <si>
    <t>Conservation expense (instructions)</t>
  </si>
  <si>
    <t>24b</t>
  </si>
  <si>
    <t>Rent paid on land, livestock, buildings</t>
  </si>
  <si>
    <t>Sales of livestock, produce, grains, and other raised products</t>
  </si>
  <si>
    <t>Custom hire - machine work</t>
  </si>
  <si>
    <t>Repairs and maintenance</t>
  </si>
  <si>
    <t>3a</t>
  </si>
  <si>
    <t>Cooperative distributions (from Form 1099-PATR)</t>
  </si>
  <si>
    <t>Depreciaton and section 179 expense</t>
  </si>
  <si>
    <t>Seeds and plants</t>
  </si>
  <si>
    <t>3b</t>
  </si>
  <si>
    <t>Taxable distributions (from Form 1099-PATR)</t>
  </si>
  <si>
    <t>Non-pension and profit share benefits</t>
  </si>
  <si>
    <t>Storage and warehousing</t>
  </si>
  <si>
    <t>4a</t>
  </si>
  <si>
    <t>Agricultural program payments (see instructions)</t>
  </si>
  <si>
    <t>4b</t>
  </si>
  <si>
    <t>Taxable agricultural program payments</t>
  </si>
  <si>
    <t>Fertilizers and soil amendments</t>
  </si>
  <si>
    <t>5a</t>
  </si>
  <si>
    <t>Commodity Credit Corporation (CCC) loans reported under election</t>
  </si>
  <si>
    <t>Freight and trucking</t>
  </si>
  <si>
    <t>Utilities</t>
  </si>
  <si>
    <t>5b</t>
  </si>
  <si>
    <t>CCC loans forfeited</t>
  </si>
  <si>
    <t>Veterinary, breeding, and medicine</t>
  </si>
  <si>
    <t>5c</t>
  </si>
  <si>
    <t>Taxable CCC loans</t>
  </si>
  <si>
    <t>Insurance (other than health)</t>
  </si>
  <si>
    <t>32a</t>
  </si>
  <si>
    <t>Crop insurance proceeds and federal crop disaster payments</t>
  </si>
  <si>
    <t>21a</t>
  </si>
  <si>
    <t>Interest paid to banks</t>
  </si>
  <si>
    <t>32b</t>
  </si>
  <si>
    <t>6a</t>
  </si>
  <si>
    <t>21b</t>
  </si>
  <si>
    <t>Interest paid to others</t>
  </si>
  <si>
    <t>32c</t>
  </si>
  <si>
    <t>6b</t>
  </si>
  <si>
    <t>Taxable amount</t>
  </si>
  <si>
    <t>Hired labor (less labor credits)</t>
  </si>
  <si>
    <t>32d</t>
  </si>
  <si>
    <t>6c</t>
  </si>
  <si>
    <t>Election to defer crop insurance proceeds to next tax year</t>
  </si>
  <si>
    <t>32e</t>
  </si>
  <si>
    <t>6d</t>
  </si>
  <si>
    <t>32f</t>
  </si>
  <si>
    <t>Custom hire (machine work) income</t>
  </si>
  <si>
    <t>Total expenses</t>
  </si>
  <si>
    <t>Other income, including fuel tax credits (see instructions)</t>
  </si>
  <si>
    <t>Net farm profit or loss</t>
  </si>
  <si>
    <t>Gross income (sum of lines 1c, 2, 3b, 4b, 5a, 5c, 6b, 6d, 7, and 8) Part 3 line 50 if accrual used</t>
  </si>
  <si>
    <t>Part 3 - Farm Income using accrual accounting</t>
  </si>
  <si>
    <t>38a</t>
  </si>
  <si>
    <t>38b</t>
  </si>
  <si>
    <t>39a</t>
  </si>
  <si>
    <t>39b</t>
  </si>
  <si>
    <t>40a</t>
  </si>
  <si>
    <t>40b</t>
  </si>
  <si>
    <t>40c</t>
  </si>
  <si>
    <t>Other income (see instructions)</t>
  </si>
  <si>
    <t>Add cells 37, 38b, 39b, 40a, 40c, 41, 42, 43</t>
  </si>
  <si>
    <t>Inventory of livestock, produce, grain, and other products at the beginning of the year (not including items on form 4797)</t>
  </si>
  <si>
    <t>Inventory of livestock, produce, grains, and other products at the end of the year</t>
  </si>
  <si>
    <t>Cost of livestock, produce, grains, and other products sold - line 47 minus line 48</t>
  </si>
  <si>
    <t>Gross income - Line 44 minus line 49</t>
  </si>
  <si>
    <t>Price</t>
  </si>
  <si>
    <t>Livestock type</t>
  </si>
  <si>
    <t>Breeding, Vet, and Medicine</t>
  </si>
  <si>
    <t>Farm Utilities</t>
  </si>
  <si>
    <t>Machinery</t>
  </si>
  <si>
    <t>Depreciation and Section 179 expense</t>
  </si>
  <si>
    <t>Employee benefits (other than pensions)</t>
  </si>
  <si>
    <t>Fertilizer &amp; Soil Amendments</t>
  </si>
  <si>
    <t>Gasoline, Fuel, and Oil</t>
  </si>
  <si>
    <t>Gas, fuel, and oil</t>
  </si>
  <si>
    <t>Pensions and profit share</t>
  </si>
  <si>
    <t>Rent paid on machinery or equipment</t>
  </si>
  <si>
    <t>Rent paid on land, livestock, or buildings</t>
  </si>
  <si>
    <t>Enter other expense type</t>
  </si>
  <si>
    <t>Lbs./head</t>
  </si>
  <si>
    <t>Other farm receipts</t>
  </si>
  <si>
    <t>Crop Protection Chemicals</t>
  </si>
  <si>
    <t>$/head</t>
  </si>
  <si>
    <t>Total value of inventory at beginning of year</t>
  </si>
  <si>
    <t>CCC Loans Forfeited</t>
  </si>
  <si>
    <t>CCC Loans Funded</t>
  </si>
  <si>
    <t>CCC Loan Proceeds</t>
  </si>
  <si>
    <t>yes</t>
  </si>
  <si>
    <t>no</t>
  </si>
  <si>
    <t>Crop insurance proceeds and disaster payments received in this tax year</t>
  </si>
  <si>
    <t>Commodity</t>
  </si>
  <si>
    <t>January 1</t>
  </si>
  <si>
    <t>Quantity held</t>
  </si>
  <si>
    <t>Total Value</t>
  </si>
  <si>
    <t>December 31</t>
  </si>
  <si>
    <t>Unit of measure</t>
  </si>
  <si>
    <t>Crop Inventory</t>
  </si>
  <si>
    <t>Livestock (for sale) Inventory</t>
  </si>
  <si>
    <t>Number held</t>
  </si>
  <si>
    <t>Weight/ head</t>
  </si>
  <si>
    <t>Weight/  head</t>
  </si>
  <si>
    <t>Total</t>
  </si>
  <si>
    <t>Cost of purchased livestock, grain, and other products during the year</t>
  </si>
  <si>
    <t>Sales of all livestock, produce, grain, and other products (instructions)</t>
  </si>
  <si>
    <t>Products</t>
  </si>
  <si>
    <t>Product Units</t>
  </si>
  <si>
    <t>Farm Product Sales Information</t>
  </si>
  <si>
    <t>Product name</t>
  </si>
  <si>
    <t>Unit</t>
  </si>
  <si>
    <t>$/Unit</t>
  </si>
  <si>
    <t>OTHER INCOME</t>
  </si>
  <si>
    <t>Expense Category</t>
  </si>
  <si>
    <t>Vendor/Payee</t>
  </si>
  <si>
    <t>Farm Product</t>
  </si>
  <si>
    <t>Repair on machinery</t>
  </si>
  <si>
    <t>Repair on buildings and fences</t>
  </si>
  <si>
    <t>Livestock for resale</t>
  </si>
  <si>
    <t>Breeding or Working Livestock</t>
  </si>
  <si>
    <t>Quick Expense Category</t>
  </si>
  <si>
    <t>Quick Dollar Amount</t>
  </si>
  <si>
    <t>Machinery and vehicle purchases</t>
  </si>
  <si>
    <t>Building, fence, and land purchases</t>
  </si>
  <si>
    <t>Capital investments</t>
  </si>
  <si>
    <t>Farm Product Sales</t>
  </si>
  <si>
    <t>Machinery and Equipment</t>
  </si>
  <si>
    <t>Land, Buildings, and Fence</t>
  </si>
  <si>
    <t>Livestock for Resale</t>
  </si>
  <si>
    <t>Breeding livestock</t>
  </si>
  <si>
    <t>Principal Paid on Debt</t>
  </si>
  <si>
    <t>Units sold</t>
  </si>
  <si>
    <t>Quick receipt category</t>
  </si>
  <si>
    <t>Quick receipt amount</t>
  </si>
  <si>
    <t xml:space="preserve">If you wish to enter expenses in more detail, continue scrolling to the right. </t>
  </si>
  <si>
    <t>If you are interested in tracking your expenses in more detail, continue scrolling right for more data entry columns.</t>
  </si>
  <si>
    <t>Cash Rental Income</t>
  </si>
  <si>
    <t>Sale type</t>
  </si>
  <si>
    <t>Per pound</t>
  </si>
  <si>
    <t>Per head</t>
  </si>
  <si>
    <t>Value for Capital Gains</t>
  </si>
  <si>
    <t>Quick Expense Input</t>
  </si>
  <si>
    <t>Car and Truck Expenses</t>
  </si>
  <si>
    <t>Updated: 9/2025</t>
  </si>
  <si>
    <t>Maintained by</t>
  </si>
  <si>
    <t>Drop-Down Lists Input</t>
  </si>
  <si>
    <t>Key:</t>
  </si>
  <si>
    <t>Unfilled cells accept typed input</t>
  </si>
  <si>
    <t xml:space="preserve">How to use: In unfilled lines, type in the relevant names for each category. </t>
  </si>
  <si>
    <t>Return to Drop-Down Lists Input</t>
  </si>
  <si>
    <t>Farm Receipts</t>
  </si>
  <si>
    <t>Purpose: Record the income received by your farm business. This worksheet will catagorize, record, and summarize farm receipts.</t>
  </si>
  <si>
    <t>Solid shaded cells contain formulas. These values are calculated automatically based on your entries.</t>
  </si>
  <si>
    <r>
      <t xml:space="preserve">Patterned cells contain a drop down list. Use the arrow at the right side of the cell to expose available inputs. Choices available are from the </t>
    </r>
    <r>
      <rPr>
        <i/>
        <sz val="12"/>
        <color theme="1"/>
        <rFont val="Aptos"/>
        <family val="2"/>
      </rPr>
      <t>Drop-Down Lists Input.</t>
    </r>
  </si>
  <si>
    <t>Return to Farm Receipts</t>
  </si>
  <si>
    <t>Farm Expenditures</t>
  </si>
  <si>
    <t>Purpose: Record expenses paid by your farm business. This worksheet will catagorize, record, and summarize expenses and investments.</t>
  </si>
  <si>
    <t>Click here to return to Farm Expenditures</t>
  </si>
  <si>
    <t>Cash Flow Summary</t>
  </si>
  <si>
    <t>Purpose: Provide monthly profit and loss figures for your farm business. See total receipts and expenditures by category .</t>
  </si>
  <si>
    <t>Return to Cash Flow Summary</t>
  </si>
  <si>
    <t>Unfilled cells contain formulas and do not accept typed data entry</t>
  </si>
  <si>
    <t>Solid shaded cells are the range for a typed entry.</t>
  </si>
  <si>
    <t>Schedule F</t>
  </si>
  <si>
    <t>Purpose: Provide a snapshot of your farming related taxable income throughout the year.</t>
  </si>
  <si>
    <t>Return to Schedule F</t>
  </si>
  <si>
    <t>Drop-Down Lists Summary</t>
  </si>
  <si>
    <t>Purpose: See summaries of your receipts and expenditures sorted by the categories you entered into the Drop-Down Lists.</t>
  </si>
  <si>
    <t>Return to Drop-Down Lists Summary</t>
  </si>
  <si>
    <t>Checking Account Balances</t>
  </si>
  <si>
    <t>Purpose: Automatically track account balances based on income and expense classification.</t>
  </si>
  <si>
    <t xml:space="preserve">How to use: View your approximate account balances at any given time based on the account you depositied income into or used to pay bills. This sheet does not reconcile with actual bank balances, and should be periodically reconciled. </t>
  </si>
  <si>
    <t>Return to Checking Account Balances</t>
  </si>
  <si>
    <t>Income Statement</t>
  </si>
  <si>
    <t xml:space="preserve">Purpose: Analyze a summary of income and expenses earned by your farm throughout the year. </t>
  </si>
  <si>
    <t xml:space="preserve">How to use: </t>
  </si>
  <si>
    <t>Where it impacts:</t>
  </si>
  <si>
    <t>Balance Sheet</t>
  </si>
  <si>
    <t>Purpose: Record all assets and liabilities related to the farm's business organization. This sheet will provide insights about the farm's liquidity, solvency, and net worth. Compare balance sheets across years to understand the impact of profitability on wealth generation.</t>
  </si>
  <si>
    <t>Financial Ratios</t>
  </si>
  <si>
    <t>Purpose: Benchmark your farm against other farms and businesses using these pre-caculated ratios. The ratio's are calculated using data from the income statement and balance sheet.</t>
  </si>
  <si>
    <t>Type the items that you would like to appear in the drop-down lists under the appropriate column category. These lists will appear in the drop-down lists on the Farm Receipts and Farm Expenditures sheets. These lists will also appear on the Drop-Down Lists Summary sheet</t>
  </si>
  <si>
    <t>Basic Information</t>
  </si>
  <si>
    <t>Directions for sheet</t>
  </si>
  <si>
    <t>To add new rows to the each month, select the last row before the monthly totals by right-clicking on the row number on the left hand margin and selecting "Insert".</t>
  </si>
  <si>
    <t xml:space="preserve"> To fill the Total $ Amt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</si>
  <si>
    <t>Detailed Expenses</t>
  </si>
  <si>
    <t>Receipts</t>
  </si>
  <si>
    <t>Expenditures</t>
  </si>
  <si>
    <t xml:space="preserve">Line of credit balance - </t>
  </si>
  <si>
    <t>as of January 1st</t>
  </si>
  <si>
    <t>Part 2 - Farm expenses</t>
  </si>
  <si>
    <t>Directions for this sheet:</t>
  </si>
  <si>
    <t>This sheet displays the total receipts and/or expenditures you have allocated to the different entities included in the drop-down lists from the Farm Receipts and Farm Expenditures sheets.  This sheet fills automatically based on the information you have included in the Drop-Down Lists Input, Farm Receipts, and Farm Expenditure sheets; therefore, there is likely no reason to make modifications to this sheet.</t>
  </si>
  <si>
    <t xml:space="preserve">This sheet displays the total values of receipts and expenses you have allocated to each of your checking accounts.  
The "Current Balance" column should be accurate if (1) you select an account each time you enter a transaction in the Farm Receipts and Farm Expenditures sheets and (2) you enter a "Beginning Balance" at the time you start making entries in the record book. </t>
  </si>
  <si>
    <r>
      <t xml:space="preserve">Purpose: The </t>
    </r>
    <r>
      <rPr>
        <i/>
        <sz val="12"/>
        <color theme="1"/>
        <rFont val="Aptos"/>
        <family val="2"/>
      </rPr>
      <t>Drop-Down Lists Input</t>
    </r>
    <r>
      <rPr>
        <sz val="12"/>
        <color theme="1"/>
        <rFont val="Aptos"/>
        <family val="2"/>
      </rPr>
      <t xml:space="preserve"> page is where you will enter information required to group your records together to track your finances throughout the year.</t>
    </r>
  </si>
  <si>
    <t>Where it impacts: All drop down selection menus throughout the document. Impacts nearly every sheet.</t>
  </si>
  <si>
    <t>How to use: Starting at the leftmost side of the sheet, enter basic information about the transaction at hand. Several columns will use drop down selections to catagorize the income entry. The "Quick Income Input" columns will automatically place an entry in the column it belongs without scrolling to find the corresponding column to the right. The most frequently used income categories like crop sales are conveniently located near the basic information columns.</t>
  </si>
  <si>
    <r>
      <t xml:space="preserve"> To fill the </t>
    </r>
    <r>
      <rPr>
        <i/>
        <sz val="12"/>
        <color theme="1"/>
        <rFont val="Aptos"/>
        <family val="2"/>
      </rPr>
      <t>Total $ Amt</t>
    </r>
    <r>
      <rPr>
        <sz val="12"/>
        <color theme="1"/>
        <rFont val="Aptos"/>
        <family val="2"/>
      </rPr>
      <t xml:space="preserve">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r>
  </si>
  <si>
    <t>How to use: Starting at the leftmost side of the sheet, enter basic information about the transaction at hand. Several columns will use drop down selections to catagorize the expense entry. The "Quick Expense Input" columns will automatically place an entry in the column it belongs without scrolling to find the detail column to the right. Continue scrolling to the right to make entries in a given column for more detail.</t>
  </si>
  <si>
    <r>
      <t xml:space="preserve">Where it impacts: Farm expenses entered here will be totalled and flow to the Cash Flow Summary. From there, these values will also populate Part 2 of the Schedule F. Entries will also be catagorized on the </t>
    </r>
    <r>
      <rPr>
        <i/>
        <sz val="12"/>
        <color theme="1"/>
        <rFont val="Aptos"/>
        <family val="2"/>
      </rPr>
      <t xml:space="preserve">Drop Down Lists Summary </t>
    </r>
    <r>
      <rPr>
        <sz val="12"/>
        <color theme="1"/>
        <rFont val="Aptos"/>
        <family val="2"/>
      </rPr>
      <t xml:space="preserve">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 xml:space="preserve">Basic Information </t>
    </r>
    <r>
      <rPr>
        <sz val="12"/>
        <color theme="1"/>
        <rFont val="Aptos"/>
        <family val="2"/>
      </rPr>
      <t>section.</t>
    </r>
  </si>
  <si>
    <r>
      <t xml:space="preserve">Where it impacts: Farm receipts entered here will be totalled and flow to the Cash Flow Summary. From there, these values will also populate Part 1 of the Schedule F. Entries will also be catagorized on the </t>
    </r>
    <r>
      <rPr>
        <i/>
        <sz val="12"/>
        <color theme="1"/>
        <rFont val="Aptos"/>
        <family val="2"/>
      </rPr>
      <t>Drop-Down Lists Summary</t>
    </r>
    <r>
      <rPr>
        <sz val="12"/>
        <color theme="1"/>
        <rFont val="Aptos"/>
        <family val="2"/>
      </rPr>
      <t xml:space="preserve"> 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Basic Information</t>
    </r>
    <r>
      <rPr>
        <sz val="12"/>
        <color theme="1"/>
        <rFont val="Aptos"/>
        <family val="2"/>
      </rPr>
      <t xml:space="preserve"> section.</t>
    </r>
  </si>
  <si>
    <r>
      <t xml:space="preserve">How to use: Virtually no input is required. Data inputted on prior sheets automatically populates the </t>
    </r>
    <r>
      <rPr>
        <i/>
        <sz val="12"/>
        <color theme="1"/>
        <rFont val="Aptos"/>
        <family val="2"/>
      </rPr>
      <t>Cash Flow Summary</t>
    </r>
    <r>
      <rPr>
        <sz val="12"/>
        <color theme="1"/>
        <rFont val="Aptos"/>
        <family val="2"/>
      </rPr>
      <t>. The upper section is the range for receipts and income related information. The lower section contains the expenditures. At the bottom of the sheet, enter the balance of your line of credit at the beginning of the year to monitor its balance throughout the year, if applicable.</t>
    </r>
  </si>
  <si>
    <t>Where it impacts: Sums from the cash flow summary flow through to populate the Schedule F.</t>
  </si>
  <si>
    <t>How to use: The leftmost field shows income received from each buyer of your farm's products. The second field summarizes the total you spent with each vendor that your farm has worked with. The third field shows your total income and expenses seperated by enterprise, and the final field breaks out the income and expenses earned by farm-unit to analyze enterprise profitability.</t>
  </si>
  <si>
    <t>How to use: Part 1 contains income figures based on the Farm Receipts worksheet. Part 2 covers expenses from the Farm expenditures sheet. Use the data on this sheet to guide your management decisions throughout the year.</t>
  </si>
  <si>
    <t>Quick tips for using this recordbook:</t>
  </si>
  <si>
    <t xml:space="preserve">Log income and expense transactions for your farm business. This resource contains a variety of features to make tracking the cash flow and taxable income produced by your operation easier. </t>
  </si>
  <si>
    <r>
      <t xml:space="preserve">2. Enter detailed farm information in the </t>
    </r>
    <r>
      <rPr>
        <i/>
        <sz val="12"/>
        <color theme="1"/>
        <rFont val="Calibri"/>
        <family val="2"/>
        <scheme val="minor"/>
      </rPr>
      <t xml:space="preserve">Drop-Down Lists Input </t>
    </r>
    <r>
      <rPr>
        <sz val="12"/>
        <color theme="1"/>
        <rFont val="Calibri"/>
        <family val="2"/>
        <scheme val="minor"/>
      </rPr>
      <t xml:space="preserve">sheet to make the workbook more useful.  Only the suppliers, customers, accounts, and operational details listed on this page will be available in the other sheets. </t>
    </r>
  </si>
  <si>
    <t>Other income</t>
  </si>
  <si>
    <r>
      <t xml:space="preserve"> 5. Refer to the </t>
    </r>
    <r>
      <rPr>
        <i/>
        <sz val="12"/>
        <color theme="1"/>
        <rFont val="Calibri"/>
        <family val="2"/>
        <scheme val="minor"/>
      </rPr>
      <t>Directions</t>
    </r>
    <r>
      <rPr>
        <sz val="12"/>
        <color theme="1"/>
        <rFont val="Calibri"/>
        <family val="2"/>
        <scheme val="minor"/>
      </rPr>
      <t xml:space="preserve"> sheet for instructions on how to use the workbook. This sheet is linked in several places throughout the workbook.</t>
    </r>
  </si>
  <si>
    <r>
      <t xml:space="preserve">3. Fill in your information on the sheets with yellow tabs. </t>
    </r>
    <r>
      <rPr>
        <b/>
        <sz val="12"/>
        <color theme="1"/>
        <rFont val="Calibri"/>
        <family val="2"/>
        <scheme val="minor"/>
      </rPr>
      <t>Enter only one farm receipt or farm expense per line</t>
    </r>
    <r>
      <rPr>
        <sz val="12"/>
        <color theme="1"/>
        <rFont val="Calibri"/>
        <family val="2"/>
        <scheme val="minor"/>
      </rPr>
      <t>. Insert additional rows as needed.</t>
    </r>
  </si>
  <si>
    <t>Total  Amt</t>
  </si>
  <si>
    <t>Autofills total $</t>
  </si>
  <si>
    <t>Autofills Total - do not enter</t>
  </si>
  <si>
    <t>You will not be able to enter data in this tab if you have a drop down opened in another tab. Try returning to your previous tab, click in a white cell and then return.</t>
  </si>
  <si>
    <t>Directions for this sheet:
Type the items that you would like to appear in the drop-down lists under the appropriate column category. These lists will appear in the drop-down lists on the Farm Receipts and Farm Expenditures sheets. These lists will also appear on the Drop-Down Lists Summary sheet</t>
  </si>
  <si>
    <r>
      <t xml:space="preserve">This tool is for recordkeeping purposes only and you should consult a tax professional before filing your income taxes and review your Schedule F entries for farm production receipts and expenditures for completeness and accuracy. The values in the automatically filled schedule F are not accurate if sales of further processed goods are included in this workbook. </t>
    </r>
    <r>
      <rPr>
        <b/>
        <sz val="12"/>
        <color theme="5"/>
        <rFont val="Calibri"/>
        <family val="2"/>
        <scheme val="minor"/>
      </rPr>
      <t>Value-added agricultural expenses and receipts and the income and expenses associated with processed agricultural products should be captured in a Schedule C.</t>
    </r>
  </si>
  <si>
    <t>Drew Kientzy, Mallory Rahe, and Katie Neuner</t>
  </si>
  <si>
    <t>Agriculture Business and Policy Extension - University of Missouri</t>
  </si>
  <si>
    <t>Specialty Crop Farm Record Book</t>
  </si>
  <si>
    <r>
      <t xml:space="preserve">4. The </t>
    </r>
    <r>
      <rPr>
        <i/>
        <sz val="12"/>
        <color theme="1"/>
        <rFont val="Calibri"/>
        <family val="2"/>
        <scheme val="minor"/>
      </rPr>
      <t>Directions, Cash Flow Summary, Drop-Down Lists Summary,</t>
    </r>
    <r>
      <rPr>
        <sz val="12"/>
        <color theme="1"/>
        <rFont val="Calibri"/>
        <family val="2"/>
        <scheme val="minor"/>
      </rPr>
      <t xml:space="preserve"> and </t>
    </r>
    <r>
      <rPr>
        <i/>
        <sz val="12"/>
        <color theme="1"/>
        <rFont val="Calibri"/>
        <family val="2"/>
        <scheme val="minor"/>
      </rPr>
      <t>Checking Account Balances</t>
    </r>
    <r>
      <rPr>
        <sz val="12"/>
        <color theme="1"/>
        <rFont val="Calibri"/>
        <family val="2"/>
        <scheme val="minor"/>
      </rPr>
      <t xml:space="preserve"> sheet require minimal input. They are populated based on information entered elsewhere.</t>
    </r>
  </si>
  <si>
    <r>
      <t xml:space="preserve">1. There are 3 different cell types and ways to </t>
    </r>
    <r>
      <rPr>
        <b/>
        <sz val="12"/>
        <color theme="1"/>
        <rFont val="Calibri"/>
        <family val="2"/>
        <scheme val="minor"/>
      </rPr>
      <t>enter your farm records in the Yellow tabs</t>
    </r>
  </si>
  <si>
    <t>Deferred payment income from prior year</t>
  </si>
  <si>
    <t>Enter buyers of farm goods and services</t>
  </si>
  <si>
    <t>Enter product and service vendors</t>
  </si>
  <si>
    <t>Enter checking accounts</t>
  </si>
  <si>
    <t>Enter farm business units</t>
  </si>
  <si>
    <t>Enter common farm products</t>
  </si>
  <si>
    <t>Enter the units of sale for your farm products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</si>
</sst>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409]* #,##0.00_);_([$$-409]* \(#,##0.00\);_([$$-409]* &quot;-&quot;??_);_(@_)"/>
  </numFmts>
  <fonts count="35" x14ac:knownFonts="1">
    <font>
      <sz val="11"/>
      <color theme="1"/>
      <name val="Calibri"/>
      <family val="2"/>
      <scheme val="minor"/>
    </font>
    <font>
      <sz val="12"/>
      <color theme="1"/>
      <name val="Calibri"/>
      <family val="2"/>
      <scheme val="minor"/>
    </font>
    <font>
      <sz val="11"/>
      <color theme="1"/>
      <name val="Calibri"/>
      <family val="2"/>
      <scheme val="minor"/>
    </font>
    <font>
      <sz val="9"/>
      <color indexed="81"/>
      <name val="Tahoma"/>
      <family val="2"/>
    </font>
    <font>
      <sz val="11"/>
      <color indexed="81"/>
      <name val="Tahoma"/>
      <family val="2"/>
    </font>
    <font>
      <b/>
      <sz val="12"/>
      <color theme="1"/>
      <name val="Calibri"/>
      <family val="2"/>
      <scheme val="minor"/>
    </font>
    <font>
      <sz val="11"/>
      <color rgb="FF000000"/>
      <name val="Calibri"/>
      <family val="2"/>
    </font>
    <font>
      <u/>
      <sz val="11"/>
      <color theme="10"/>
      <name val="Calibri"/>
      <family val="2"/>
    </font>
    <font>
      <u/>
      <sz val="11"/>
      <color theme="10"/>
      <name val="Calibri"/>
      <family val="2"/>
      <scheme val="minor"/>
    </font>
    <font>
      <b/>
      <sz val="11"/>
      <color rgb="FF3F3F3F"/>
      <name val="Calibri"/>
      <family val="2"/>
      <scheme val="minor"/>
    </font>
    <font>
      <sz val="12"/>
      <color theme="1"/>
      <name val="Aptos"/>
      <family val="2"/>
    </font>
    <font>
      <sz val="16"/>
      <color rgb="FFFFC000"/>
      <name val="Aptos Black"/>
      <family val="2"/>
    </font>
    <font>
      <i/>
      <sz val="12"/>
      <color theme="1"/>
      <name val="Calibri"/>
      <family val="2"/>
      <scheme val="minor"/>
    </font>
    <font>
      <b/>
      <sz val="12"/>
      <color rgb="FF3F3F3F"/>
      <name val="Calibri"/>
      <family val="2"/>
      <scheme val="minor"/>
    </font>
    <font>
      <sz val="11"/>
      <color theme="1"/>
      <name val="Segoe UI"/>
      <family val="2"/>
    </font>
    <font>
      <b/>
      <sz val="14"/>
      <color rgb="FFF1B82D"/>
      <name val="Segoe UI"/>
      <family val="2"/>
    </font>
    <font>
      <b/>
      <sz val="14"/>
      <color rgb="FFFFC000"/>
      <name val="Aptos Black"/>
      <family val="2"/>
    </font>
    <font>
      <i/>
      <sz val="12"/>
      <color theme="1"/>
      <name val="Aptos"/>
      <family val="2"/>
    </font>
    <font>
      <sz val="11"/>
      <color theme="1"/>
      <name val="Aptos"/>
      <family val="2"/>
    </font>
    <font>
      <sz val="14"/>
      <color rgb="FFFFC000"/>
      <name val="Aptos Black"/>
      <family val="2"/>
    </font>
    <font>
      <sz val="12"/>
      <name val="Aptos"/>
      <family val="2"/>
    </font>
    <font>
      <b/>
      <sz val="12"/>
      <color theme="1"/>
      <name val="Aptos"/>
      <family val="2"/>
    </font>
    <font>
      <b/>
      <sz val="12"/>
      <name val="Aptos"/>
      <family val="2"/>
    </font>
    <font>
      <b/>
      <sz val="11"/>
      <color theme="1"/>
      <name val="Aptos"/>
      <family val="2"/>
    </font>
    <font>
      <b/>
      <sz val="14"/>
      <color rgb="FF000000"/>
      <name val="Aptos"/>
      <family val="2"/>
    </font>
    <font>
      <sz val="11"/>
      <color rgb="FF000000"/>
      <name val="Aptos"/>
      <family val="2"/>
    </font>
    <font>
      <b/>
      <sz val="11"/>
      <color rgb="FF000000"/>
      <name val="Aptos"/>
      <family val="2"/>
    </font>
    <font>
      <sz val="11"/>
      <name val="Aptos"/>
      <family val="2"/>
    </font>
    <font>
      <b/>
      <sz val="14"/>
      <color rgb="FFFFC000"/>
      <name val="Aptos"/>
      <family val="2"/>
    </font>
    <font>
      <b/>
      <u/>
      <sz val="14"/>
      <color rgb="FFFFC000"/>
      <name val="Aptos Black"/>
      <family val="2"/>
    </font>
    <font>
      <u/>
      <sz val="16"/>
      <color rgb="FF00B0F0"/>
      <name val="Aptos Black"/>
      <family val="2"/>
    </font>
    <font>
      <b/>
      <sz val="12"/>
      <color theme="5"/>
      <name val="Calibri"/>
      <family val="2"/>
      <scheme val="minor"/>
    </font>
    <font>
      <u/>
      <sz val="20"/>
      <color theme="10"/>
      <name val="Aptos"/>
      <family val="2"/>
    </font>
    <font>
      <u/>
      <sz val="18"/>
      <color theme="10"/>
      <name val="Aptos Black"/>
      <family val="2"/>
    </font>
    <font>
      <b/>
      <u/>
      <sz val="16"/>
      <color theme="10"/>
      <name val="Aptos"/>
      <family val="2"/>
    </font>
  </fonts>
  <fills count="14">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2" tint="-0.24994659260841701"/>
        <bgColor indexed="64"/>
      </patternFill>
    </fill>
    <fill>
      <patternFill patternType="solid">
        <fgColor theme="0" tint="-0.499984740745262"/>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000000"/>
        <bgColor rgb="FF000000"/>
      </patternFill>
    </fill>
    <fill>
      <patternFill patternType="darkUp">
        <fgColor theme="0" tint="-0.14996795556505021"/>
        <bgColor theme="0"/>
      </patternFill>
    </fill>
    <fill>
      <patternFill patternType="solid">
        <fgColor rgb="FFF2F2F2"/>
      </patternFill>
    </fill>
  </fills>
  <borders count="1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right style="medium">
        <color auto="1"/>
      </right>
      <top/>
      <bottom/>
      <diagonal/>
    </border>
    <border>
      <left style="thin">
        <color auto="1"/>
      </left>
      <right style="thin">
        <color auto="1"/>
      </right>
      <top/>
      <bottom style="thick">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n">
        <color auto="1"/>
      </top>
      <bottom style="medium">
        <color auto="1"/>
      </bottom>
      <diagonal/>
    </border>
    <border>
      <left style="thick">
        <color auto="1"/>
      </left>
      <right style="thick">
        <color auto="1"/>
      </right>
      <top style="thin">
        <color auto="1"/>
      </top>
      <bottom/>
      <diagonal/>
    </border>
    <border>
      <left/>
      <right style="thin">
        <color auto="1"/>
      </right>
      <top style="medium">
        <color auto="1"/>
      </top>
      <bottom style="medium">
        <color auto="1"/>
      </bottom>
      <diagonal/>
    </border>
    <border>
      <left/>
      <right style="thin">
        <color auto="1"/>
      </right>
      <top style="thin">
        <color auto="1"/>
      </top>
      <bottom style="medium">
        <color auto="1"/>
      </bottom>
      <diagonal/>
    </border>
    <border>
      <left style="thick">
        <color auto="1"/>
      </left>
      <right style="thick">
        <color auto="1"/>
      </right>
      <top style="thin">
        <color auto="1"/>
      </top>
      <bottom style="thin">
        <color auto="1"/>
      </bottom>
      <diagonal/>
    </border>
    <border>
      <left style="thick">
        <color auto="1"/>
      </left>
      <right style="thick">
        <color auto="1"/>
      </right>
      <top style="medium">
        <color auto="1"/>
      </top>
      <bottom style="medium">
        <color auto="1"/>
      </bottom>
      <diagonal/>
    </border>
    <border>
      <left style="thick">
        <color auto="1"/>
      </left>
      <right style="thick">
        <color auto="1"/>
      </right>
      <top/>
      <bottom style="thin">
        <color auto="1"/>
      </bottom>
      <diagonal/>
    </border>
    <border>
      <left style="thick">
        <color auto="1"/>
      </left>
      <right style="thick">
        <color auto="1"/>
      </right>
      <top/>
      <bottom/>
      <diagonal/>
    </border>
    <border>
      <left style="thick">
        <color auto="1"/>
      </left>
      <right style="thick">
        <color auto="1"/>
      </right>
      <top style="thin">
        <color auto="1"/>
      </top>
      <bottom style="medium">
        <color auto="1"/>
      </bottom>
      <diagonal/>
    </border>
    <border>
      <left style="thick">
        <color auto="1"/>
      </left>
      <right style="thick">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ck">
        <color auto="1"/>
      </left>
      <right style="thick">
        <color auto="1"/>
      </right>
      <top style="medium">
        <color auto="1"/>
      </top>
      <bottom style="thick">
        <color auto="1"/>
      </bottom>
      <diagonal/>
    </border>
    <border>
      <left style="thin">
        <color auto="1"/>
      </left>
      <right style="medium">
        <color auto="1"/>
      </right>
      <top style="medium">
        <color auto="1"/>
      </top>
      <bottom/>
      <diagonal/>
    </border>
    <border>
      <left/>
      <right/>
      <top style="thick">
        <color auto="1"/>
      </top>
      <bottom/>
      <diagonal/>
    </border>
    <border>
      <left/>
      <right/>
      <top/>
      <bottom style="thick">
        <color auto="1"/>
      </bottom>
      <diagonal/>
    </border>
    <border>
      <left style="thick">
        <color auto="1"/>
      </left>
      <right style="thin">
        <color auto="1"/>
      </right>
      <top style="medium">
        <color auto="1"/>
      </top>
      <bottom/>
      <diagonal/>
    </border>
    <border>
      <left/>
      <right style="thick">
        <color auto="1"/>
      </right>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ck">
        <color auto="1"/>
      </right>
      <top style="thick">
        <color auto="1"/>
      </top>
      <bottom/>
      <diagonal/>
    </border>
    <border>
      <left/>
      <right style="thick">
        <color auto="1"/>
      </right>
      <top/>
      <bottom style="thin">
        <color auto="1"/>
      </bottom>
      <diagonal/>
    </border>
    <border>
      <left/>
      <right/>
      <top style="thin">
        <color auto="1"/>
      </top>
      <bottom style="thin">
        <color auto="1"/>
      </bottom>
      <diagonal/>
    </border>
    <border>
      <left style="thick">
        <color auto="1"/>
      </left>
      <right style="thin">
        <color auto="1"/>
      </right>
      <top/>
      <bottom style="thick">
        <color auto="1"/>
      </bottom>
      <diagonal/>
    </border>
    <border>
      <left style="thin">
        <color auto="1"/>
      </left>
      <right style="medium">
        <color auto="1"/>
      </right>
      <top/>
      <bottom style="thick">
        <color auto="1"/>
      </bottom>
      <diagonal/>
    </border>
    <border>
      <left style="thick">
        <color auto="1"/>
      </left>
      <right style="thick">
        <color auto="1"/>
      </right>
      <top/>
      <bottom style="thick">
        <color auto="1"/>
      </bottom>
      <diagonal/>
    </border>
    <border>
      <left style="thin">
        <color auto="1"/>
      </left>
      <right/>
      <top style="thin">
        <color auto="1"/>
      </top>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style="thick">
        <color auto="1"/>
      </left>
      <right/>
      <top style="thick">
        <color auto="1"/>
      </top>
      <bottom style="thin">
        <color auto="1"/>
      </bottom>
      <diagonal/>
    </border>
    <border>
      <left/>
      <right style="thin">
        <color auto="1"/>
      </right>
      <top style="thick">
        <color auto="1"/>
      </top>
      <bottom style="thin">
        <color auto="1"/>
      </bottom>
      <diagonal/>
    </border>
    <border>
      <left style="thin">
        <color theme="1"/>
      </left>
      <right style="thin">
        <color theme="1"/>
      </right>
      <top/>
      <bottom/>
      <diagonal/>
    </border>
    <border>
      <left style="thin">
        <color theme="1"/>
      </left>
      <right style="thin">
        <color theme="1"/>
      </right>
      <top/>
      <bottom style="medium">
        <color theme="3" tint="-0.24994659260841701"/>
      </bottom>
      <diagonal/>
    </border>
    <border>
      <left style="thin">
        <color theme="1"/>
      </left>
      <right style="thin">
        <color theme="1"/>
      </right>
      <top style="thin">
        <color auto="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ck">
        <color theme="1"/>
      </bottom>
      <diagonal/>
    </border>
    <border>
      <left style="thin">
        <color theme="1"/>
      </left>
      <right style="thin">
        <color theme="1"/>
      </right>
      <top style="thin">
        <color theme="1"/>
      </top>
      <bottom/>
      <diagonal/>
    </border>
    <border>
      <left style="thin">
        <color theme="1"/>
      </left>
      <right style="thin">
        <color theme="1"/>
      </right>
      <top style="thick">
        <color theme="1"/>
      </top>
      <bottom style="thin">
        <color theme="1"/>
      </bottom>
      <diagonal/>
    </border>
    <border>
      <left/>
      <right/>
      <top style="thick">
        <color theme="1"/>
      </top>
      <bottom/>
      <diagonal/>
    </border>
    <border>
      <left style="thin">
        <color auto="1"/>
      </left>
      <right/>
      <top/>
      <bottom style="thin">
        <color auto="1"/>
      </bottom>
      <diagonal/>
    </border>
    <border>
      <left/>
      <right style="thin">
        <color theme="1"/>
      </right>
      <top/>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n">
        <color auto="1"/>
      </left>
      <right/>
      <top/>
      <bottom/>
      <diagonal/>
    </border>
    <border>
      <left style="thin">
        <color theme="1"/>
      </left>
      <right style="thin">
        <color theme="1"/>
      </right>
      <top/>
      <bottom style="thick">
        <color theme="1"/>
      </bottom>
      <diagonal/>
    </border>
    <border>
      <left style="thin">
        <color auto="1"/>
      </left>
      <right/>
      <top/>
      <bottom style="thick">
        <color auto="1"/>
      </bottom>
      <diagonal/>
    </border>
    <border>
      <left style="thin">
        <color theme="1"/>
      </left>
      <right style="thin">
        <color theme="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auto="1"/>
      </right>
      <top style="medium">
        <color indexed="64"/>
      </top>
      <bottom style="thin">
        <color indexed="64"/>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auto="1"/>
      </left>
      <right/>
      <top/>
      <bottom style="medium">
        <color indexed="64"/>
      </bottom>
      <diagonal/>
    </border>
    <border>
      <left/>
      <right style="thin">
        <color auto="1"/>
      </right>
      <top/>
      <bottom style="medium">
        <color indexed="64"/>
      </bottom>
      <diagonal/>
    </border>
    <border>
      <left style="thin">
        <color theme="1"/>
      </left>
      <right style="thin">
        <color theme="1"/>
      </right>
      <top style="thick">
        <color theme="1"/>
      </top>
      <bottom/>
      <diagonal/>
    </border>
    <border>
      <left style="thin">
        <color theme="1"/>
      </left>
      <right/>
      <top/>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thin">
        <color theme="1"/>
      </right>
      <top style="medium">
        <color indexed="64"/>
      </top>
      <bottom/>
      <diagonal/>
    </border>
    <border>
      <left/>
      <right style="thin">
        <color theme="1"/>
      </right>
      <top style="medium">
        <color indexed="64"/>
      </top>
      <bottom style="thin">
        <color auto="1"/>
      </bottom>
      <diagonal/>
    </border>
    <border>
      <left style="thin">
        <color auto="1"/>
      </left>
      <right/>
      <top style="medium">
        <color indexed="64"/>
      </top>
      <bottom/>
      <diagonal/>
    </border>
    <border>
      <left style="thin">
        <color theme="1"/>
      </left>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right/>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bottom style="thin">
        <color rgb="FF000000"/>
      </bottom>
      <diagonal/>
    </border>
    <border>
      <left/>
      <right/>
      <top style="thin">
        <color rgb="FF000000"/>
      </top>
      <bottom style="thin">
        <color rgb="FF000000"/>
      </bottom>
      <diagonal/>
    </border>
    <border>
      <left/>
      <right style="thin">
        <color theme="1"/>
      </right>
      <top/>
      <bottom style="thick">
        <color theme="1"/>
      </bottom>
      <diagonal/>
    </border>
    <border>
      <left/>
      <right style="thin">
        <color theme="1"/>
      </right>
      <top style="thick">
        <color theme="1"/>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style="thin">
        <color theme="1"/>
      </top>
      <bottom style="thick">
        <color theme="1"/>
      </bottom>
      <diagonal/>
    </border>
    <border>
      <left/>
      <right style="thin">
        <color auto="1"/>
      </right>
      <top/>
      <bottom style="thick">
        <color auto="1"/>
      </bottom>
      <diagonal/>
    </border>
  </borders>
  <cellStyleXfs count="7">
    <xf numFmtId="0" fontId="0" fillId="0" borderId="0"/>
    <xf numFmtId="44" fontId="2" fillId="0" borderId="0" applyFont="0" applyFill="0" applyBorder="0" applyAlignment="0" applyProtection="0"/>
    <xf numFmtId="0" fontId="6" fillId="0" borderId="0"/>
    <xf numFmtId="0" fontId="7" fillId="0" borderId="0" applyNumberForma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xf numFmtId="0" fontId="9" fillId="13" borderId="105" applyNumberFormat="0" applyAlignment="0" applyProtection="0"/>
  </cellStyleXfs>
  <cellXfs count="462">
    <xf numFmtId="0" fontId="0" fillId="0" borderId="0" xfId="0"/>
    <xf numFmtId="0" fontId="0" fillId="6" borderId="0" xfId="0" applyFill="1"/>
    <xf numFmtId="164" fontId="0" fillId="0" borderId="3" xfId="0" applyNumberFormat="1" applyBorder="1"/>
    <xf numFmtId="164" fontId="0" fillId="0" borderId="1" xfId="0" applyNumberFormat="1" applyBorder="1"/>
    <xf numFmtId="0" fontId="0" fillId="0" borderId="34" xfId="0" applyBorder="1"/>
    <xf numFmtId="0" fontId="10" fillId="0" borderId="0" xfId="0" applyFont="1"/>
    <xf numFmtId="0" fontId="1" fillId="0" borderId="0" xfId="0" applyFont="1" applyAlignment="1">
      <alignment horizontal="right"/>
    </xf>
    <xf numFmtId="0" fontId="5" fillId="0" borderId="0" xfId="0" applyFont="1"/>
    <xf numFmtId="0" fontId="5" fillId="0" borderId="0" xfId="0" applyFont="1" applyAlignment="1">
      <alignment horizontal="left" indent="4"/>
    </xf>
    <xf numFmtId="0" fontId="1" fillId="0" borderId="0" xfId="0" applyFont="1" applyAlignment="1">
      <alignment horizontal="left" wrapText="1"/>
    </xf>
    <xf numFmtId="0" fontId="1" fillId="0" borderId="0" xfId="0" applyFont="1" applyAlignment="1">
      <alignment horizontal="left" vertical="top" wrapText="1"/>
    </xf>
    <xf numFmtId="0" fontId="1" fillId="0" borderId="106" xfId="0" applyFont="1" applyBorder="1" applyAlignment="1">
      <alignment horizontal="left" wrapText="1"/>
    </xf>
    <xf numFmtId="0" fontId="14" fillId="0" borderId="0" xfId="0" applyFont="1"/>
    <xf numFmtId="0" fontId="15" fillId="6" borderId="72" xfId="0" applyFont="1" applyFill="1" applyBorder="1"/>
    <xf numFmtId="0" fontId="15" fillId="6" borderId="73" xfId="0" applyFont="1" applyFill="1" applyBorder="1"/>
    <xf numFmtId="0" fontId="16" fillId="6" borderId="0" xfId="0" applyFont="1" applyFill="1"/>
    <xf numFmtId="0" fontId="10" fillId="0" borderId="0" xfId="0" applyFont="1" applyAlignment="1">
      <alignment wrapText="1"/>
    </xf>
    <xf numFmtId="0" fontId="10" fillId="0" borderId="1" xfId="0" applyFont="1" applyBorder="1" applyAlignment="1">
      <alignment wrapText="1"/>
    </xf>
    <xf numFmtId="0" fontId="8" fillId="0" borderId="0" xfId="5" applyFill="1"/>
    <xf numFmtId="0" fontId="10" fillId="0" borderId="0" xfId="0" applyFont="1" applyAlignment="1">
      <alignment vertical="top" wrapText="1"/>
    </xf>
    <xf numFmtId="0" fontId="10" fillId="0" borderId="0" xfId="0" applyFont="1" applyAlignment="1">
      <alignment vertical="top"/>
    </xf>
    <xf numFmtId="0" fontId="10" fillId="0" borderId="1" xfId="0" applyFont="1" applyBorder="1"/>
    <xf numFmtId="0" fontId="10" fillId="8" borderId="1" xfId="0" applyFont="1" applyFill="1" applyBorder="1" applyAlignment="1">
      <alignment vertical="top" wrapText="1"/>
    </xf>
    <xf numFmtId="0" fontId="10" fillId="12" borderId="3" xfId="0" applyFont="1" applyFill="1" applyBorder="1" applyAlignment="1" applyProtection="1">
      <alignment wrapText="1"/>
      <protection locked="0"/>
    </xf>
    <xf numFmtId="0" fontId="8" fillId="0" borderId="0" xfId="5" applyFill="1" applyAlignment="1">
      <alignment vertical="top"/>
    </xf>
    <xf numFmtId="0" fontId="18" fillId="0" borderId="0" xfId="0" applyFont="1"/>
    <xf numFmtId="0" fontId="10" fillId="11" borderId="0" xfId="0" applyFont="1" applyFill="1"/>
    <xf numFmtId="0" fontId="10" fillId="0" borderId="88" xfId="0" applyFont="1" applyBorder="1" applyProtection="1">
      <protection locked="0"/>
    </xf>
    <xf numFmtId="0" fontId="10" fillId="0" borderId="92" xfId="0" applyFont="1" applyBorder="1" applyProtection="1">
      <protection locked="0"/>
    </xf>
    <xf numFmtId="49" fontId="10" fillId="0" borderId="92" xfId="0" applyNumberFormat="1" applyFont="1" applyBorder="1" applyProtection="1">
      <protection locked="0"/>
    </xf>
    <xf numFmtId="0" fontId="10" fillId="0" borderId="93" xfId="0" applyFont="1" applyBorder="1" applyProtection="1">
      <protection locked="0"/>
    </xf>
    <xf numFmtId="49" fontId="10" fillId="0" borderId="94" xfId="0" applyNumberFormat="1" applyFont="1" applyBorder="1" applyProtection="1">
      <protection locked="0"/>
    </xf>
    <xf numFmtId="0" fontId="10" fillId="0" borderId="92" xfId="0" applyFont="1" applyBorder="1"/>
    <xf numFmtId="0" fontId="16" fillId="6" borderId="87" xfId="0" applyFont="1" applyFill="1" applyBorder="1" applyAlignment="1">
      <alignment horizontal="center"/>
    </xf>
    <xf numFmtId="0" fontId="10" fillId="0" borderId="0" xfId="0" applyFont="1" applyProtection="1">
      <protection locked="0"/>
    </xf>
    <xf numFmtId="0" fontId="10" fillId="6" borderId="89" xfId="0" applyFont="1" applyFill="1" applyBorder="1" applyProtection="1">
      <protection locked="0"/>
    </xf>
    <xf numFmtId="0" fontId="10" fillId="6" borderId="92" xfId="0" applyFont="1" applyFill="1" applyBorder="1" applyProtection="1">
      <protection locked="0"/>
    </xf>
    <xf numFmtId="0" fontId="10" fillId="6" borderId="94" xfId="0" applyFont="1" applyFill="1" applyBorder="1" applyProtection="1">
      <protection locked="0"/>
    </xf>
    <xf numFmtId="0" fontId="10" fillId="6" borderId="92" xfId="0" applyFont="1" applyFill="1" applyBorder="1"/>
    <xf numFmtId="0" fontId="10" fillId="6" borderId="0" xfId="0" applyFont="1" applyFill="1"/>
    <xf numFmtId="49" fontId="10" fillId="6" borderId="110" xfId="0" applyNumberFormat="1" applyFont="1" applyFill="1" applyBorder="1" applyProtection="1">
      <protection locked="0"/>
    </xf>
    <xf numFmtId="49" fontId="10" fillId="6" borderId="111" xfId="0" applyNumberFormat="1" applyFont="1" applyFill="1" applyBorder="1" applyProtection="1">
      <protection locked="0"/>
    </xf>
    <xf numFmtId="0" fontId="10" fillId="6" borderId="111" xfId="0" applyFont="1" applyFill="1" applyBorder="1" applyProtection="1">
      <protection locked="0"/>
    </xf>
    <xf numFmtId="0" fontId="10" fillId="6" borderId="111" xfId="0" applyFont="1" applyFill="1" applyBorder="1"/>
    <xf numFmtId="0" fontId="10" fillId="6" borderId="110" xfId="0" applyFont="1" applyFill="1" applyBorder="1" applyProtection="1">
      <protection locked="0"/>
    </xf>
    <xf numFmtId="0" fontId="10" fillId="6" borderId="90" xfId="0" applyFont="1" applyFill="1" applyBorder="1" applyProtection="1">
      <protection locked="0"/>
    </xf>
    <xf numFmtId="0" fontId="10" fillId="6" borderId="93" xfId="0" applyFont="1" applyFill="1" applyBorder="1" applyProtection="1">
      <protection locked="0"/>
    </xf>
    <xf numFmtId="0" fontId="10" fillId="6" borderId="0" xfId="0" applyFont="1" applyFill="1" applyProtection="1">
      <protection locked="0"/>
    </xf>
    <xf numFmtId="0" fontId="10" fillId="6" borderId="88" xfId="0" applyFont="1" applyFill="1" applyBorder="1" applyProtection="1">
      <protection locked="0"/>
    </xf>
    <xf numFmtId="0" fontId="0" fillId="0" borderId="1" xfId="0" applyBorder="1"/>
    <xf numFmtId="0" fontId="0" fillId="0" borderId="9" xfId="0" applyBorder="1"/>
    <xf numFmtId="0" fontId="16" fillId="6" borderId="0" xfId="0" applyFont="1" applyFill="1" applyAlignment="1">
      <alignment horizontal="center"/>
    </xf>
    <xf numFmtId="0" fontId="18" fillId="0" borderId="1" xfId="0" applyFont="1" applyBorder="1"/>
    <xf numFmtId="0" fontId="18" fillId="6" borderId="2" xfId="0" applyFont="1" applyFill="1" applyBorder="1"/>
    <xf numFmtId="0" fontId="18" fillId="0" borderId="9" xfId="0" applyFont="1" applyBorder="1"/>
    <xf numFmtId="0" fontId="18" fillId="0" borderId="7" xfId="0" applyFont="1" applyBorder="1"/>
    <xf numFmtId="0" fontId="10" fillId="0" borderId="9" xfId="0" applyFont="1" applyBorder="1" applyProtection="1">
      <protection locked="0"/>
    </xf>
    <xf numFmtId="0" fontId="10" fillId="0" borderId="1" xfId="0" applyFont="1" applyBorder="1" applyProtection="1">
      <protection locked="0"/>
    </xf>
    <xf numFmtId="0" fontId="10" fillId="0" borderId="2" xfId="0" applyFont="1" applyBorder="1" applyProtection="1">
      <protection locked="0"/>
    </xf>
    <xf numFmtId="0" fontId="10" fillId="0" borderId="10" xfId="0" applyFont="1" applyBorder="1" applyProtection="1">
      <protection locked="0"/>
    </xf>
    <xf numFmtId="0" fontId="10" fillId="3" borderId="47" xfId="0" applyFont="1" applyFill="1" applyBorder="1" applyProtection="1">
      <protection locked="0"/>
    </xf>
    <xf numFmtId="164" fontId="10" fillId="8" borderId="47" xfId="0" applyNumberFormat="1" applyFont="1" applyFill="1" applyBorder="1"/>
    <xf numFmtId="0" fontId="10" fillId="12" borderId="47" xfId="0" applyFont="1" applyFill="1" applyBorder="1" applyProtection="1">
      <protection locked="0"/>
    </xf>
    <xf numFmtId="164" fontId="10" fillId="3" borderId="47" xfId="0" applyNumberFormat="1" applyFont="1" applyFill="1" applyBorder="1" applyAlignment="1" applyProtection="1">
      <alignment wrapText="1"/>
      <protection locked="0"/>
    </xf>
    <xf numFmtId="164" fontId="10" fillId="8" borderId="47" xfId="0" applyNumberFormat="1" applyFont="1" applyFill="1" applyBorder="1" applyProtection="1">
      <protection locked="0"/>
    </xf>
    <xf numFmtId="164" fontId="10" fillId="3" borderId="47" xfId="0" applyNumberFormat="1" applyFont="1" applyFill="1" applyBorder="1" applyProtection="1">
      <protection locked="0"/>
    </xf>
    <xf numFmtId="164" fontId="10" fillId="6" borderId="47" xfId="0" applyNumberFormat="1" applyFont="1" applyFill="1" applyBorder="1" applyProtection="1">
      <protection locked="0"/>
    </xf>
    <xf numFmtId="0" fontId="10" fillId="3" borderId="50" xfId="0" applyFont="1" applyFill="1" applyBorder="1" applyProtection="1">
      <protection locked="0"/>
    </xf>
    <xf numFmtId="0" fontId="10" fillId="3" borderId="3" xfId="0" applyFont="1" applyFill="1" applyBorder="1" applyProtection="1">
      <protection locked="0"/>
    </xf>
    <xf numFmtId="164" fontId="10" fillId="8" borderId="3" xfId="0" applyNumberFormat="1" applyFont="1" applyFill="1" applyBorder="1"/>
    <xf numFmtId="0" fontId="10" fillId="12" borderId="3" xfId="0" applyFont="1" applyFill="1" applyBorder="1" applyProtection="1">
      <protection locked="0"/>
    </xf>
    <xf numFmtId="164" fontId="10" fillId="3" borderId="3" xfId="0" applyNumberFormat="1" applyFont="1" applyFill="1" applyBorder="1" applyProtection="1">
      <protection locked="0"/>
    </xf>
    <xf numFmtId="164" fontId="10" fillId="8" borderId="3" xfId="0" applyNumberFormat="1" applyFont="1" applyFill="1" applyBorder="1" applyProtection="1">
      <protection locked="0"/>
    </xf>
    <xf numFmtId="164" fontId="10" fillId="6" borderId="3" xfId="0" applyNumberFormat="1" applyFont="1" applyFill="1" applyBorder="1" applyProtection="1">
      <protection locked="0"/>
    </xf>
    <xf numFmtId="0" fontId="10" fillId="3" borderId="7" xfId="0" applyFont="1" applyFill="1" applyBorder="1" applyProtection="1">
      <protection locked="0"/>
    </xf>
    <xf numFmtId="0" fontId="10" fillId="3" borderId="1" xfId="0" applyFont="1" applyFill="1" applyBorder="1"/>
    <xf numFmtId="0" fontId="10" fillId="12" borderId="1" xfId="0" applyFont="1" applyFill="1" applyBorder="1"/>
    <xf numFmtId="0" fontId="10" fillId="6" borderId="1" xfId="0" applyFont="1" applyFill="1" applyBorder="1"/>
    <xf numFmtId="164" fontId="10" fillId="3" borderId="1" xfId="0" applyNumberFormat="1" applyFont="1" applyFill="1" applyBorder="1"/>
    <xf numFmtId="164" fontId="10" fillId="8" borderId="1" xfId="0" applyNumberFormat="1" applyFont="1" applyFill="1" applyBorder="1"/>
    <xf numFmtId="164" fontId="10" fillId="3" borderId="1" xfId="0" applyNumberFormat="1" applyFont="1" applyFill="1" applyBorder="1" applyAlignment="1">
      <alignment wrapText="1"/>
    </xf>
    <xf numFmtId="164" fontId="10" fillId="6" borderId="1" xfId="0" applyNumberFormat="1" applyFont="1" applyFill="1" applyBorder="1"/>
    <xf numFmtId="0" fontId="10" fillId="3" borderId="9" xfId="0" applyFont="1" applyFill="1" applyBorder="1"/>
    <xf numFmtId="0" fontId="10" fillId="2" borderId="19" xfId="0" applyFont="1" applyFill="1" applyBorder="1"/>
    <xf numFmtId="164" fontId="10" fillId="2" borderId="19" xfId="0" applyNumberFormat="1" applyFont="1" applyFill="1" applyBorder="1"/>
    <xf numFmtId="43" fontId="10" fillId="2" borderId="19" xfId="4" applyFont="1" applyFill="1" applyBorder="1"/>
    <xf numFmtId="164" fontId="10" fillId="8" borderId="19" xfId="0" applyNumberFormat="1" applyFont="1" applyFill="1" applyBorder="1"/>
    <xf numFmtId="164" fontId="10" fillId="6" borderId="19" xfId="0" applyNumberFormat="1" applyFont="1" applyFill="1" applyBorder="1"/>
    <xf numFmtId="0" fontId="10" fillId="2" borderId="18" xfId="0" applyFont="1" applyFill="1" applyBorder="1"/>
    <xf numFmtId="14" fontId="10" fillId="3" borderId="47" xfId="0" applyNumberFormat="1" applyFont="1" applyFill="1" applyBorder="1" applyProtection="1">
      <protection locked="0"/>
    </xf>
    <xf numFmtId="0" fontId="10" fillId="6" borderId="47" xfId="0" applyFont="1" applyFill="1" applyBorder="1"/>
    <xf numFmtId="4" fontId="10" fillId="6" borderId="47" xfId="0" applyNumberFormat="1" applyFont="1" applyFill="1" applyBorder="1"/>
    <xf numFmtId="164" fontId="10" fillId="6" borderId="47" xfId="0" applyNumberFormat="1" applyFont="1" applyFill="1" applyBorder="1"/>
    <xf numFmtId="0" fontId="10" fillId="6" borderId="50" xfId="0" applyFont="1" applyFill="1" applyBorder="1"/>
    <xf numFmtId="0" fontId="10" fillId="6" borderId="2" xfId="0" applyFont="1" applyFill="1" applyBorder="1"/>
    <xf numFmtId="0" fontId="10" fillId="0" borderId="2" xfId="0" applyFont="1" applyBorder="1"/>
    <xf numFmtId="3" fontId="10" fillId="0" borderId="2" xfId="0" applyNumberFormat="1" applyFont="1" applyBorder="1"/>
    <xf numFmtId="164" fontId="10" fillId="0" borderId="2" xfId="0" applyNumberFormat="1" applyFont="1" applyBorder="1"/>
    <xf numFmtId="164" fontId="10" fillId="6" borderId="2" xfId="0" applyNumberFormat="1" applyFont="1" applyFill="1" applyBorder="1"/>
    <xf numFmtId="3" fontId="10" fillId="6" borderId="2" xfId="0" applyNumberFormat="1" applyFont="1" applyFill="1" applyBorder="1"/>
    <xf numFmtId="0" fontId="10" fillId="6" borderId="10" xfId="0" applyFont="1" applyFill="1" applyBorder="1"/>
    <xf numFmtId="0" fontId="10" fillId="0" borderId="9" xfId="0" applyFont="1" applyBorder="1"/>
    <xf numFmtId="164" fontId="10" fillId="0" borderId="1" xfId="0" applyNumberFormat="1" applyFont="1" applyBorder="1"/>
    <xf numFmtId="0" fontId="10" fillId="0" borderId="7" xfId="0" applyFont="1" applyBorder="1"/>
    <xf numFmtId="0" fontId="10" fillId="0" borderId="3" xfId="0" applyFont="1" applyBorder="1"/>
    <xf numFmtId="0" fontId="10" fillId="6" borderId="3" xfId="0" applyFont="1" applyFill="1" applyBorder="1"/>
    <xf numFmtId="164" fontId="10" fillId="0" borderId="3" xfId="0" applyNumberFormat="1" applyFont="1" applyBorder="1"/>
    <xf numFmtId="164" fontId="10" fillId="6" borderId="3" xfId="0" applyNumberFormat="1" applyFont="1" applyFill="1" applyBorder="1"/>
    <xf numFmtId="0" fontId="21" fillId="0" borderId="5" xfId="0" applyFont="1" applyBorder="1" applyAlignment="1" applyProtection="1">
      <alignment horizontal="center" vertical="center" wrapText="1"/>
      <protection locked="0"/>
    </xf>
    <xf numFmtId="0" fontId="21" fillId="0" borderId="5" xfId="0" applyFont="1" applyBorder="1" applyAlignment="1" applyProtection="1">
      <alignment horizontal="center"/>
      <protection locked="0"/>
    </xf>
    <xf numFmtId="49" fontId="21" fillId="0" borderId="5" xfId="0" applyNumberFormat="1" applyFont="1" applyBorder="1" applyProtection="1">
      <protection locked="0"/>
    </xf>
    <xf numFmtId="164" fontId="21" fillId="0" borderId="5" xfId="0" applyNumberFormat="1" applyFont="1" applyBorder="1" applyProtection="1">
      <protection locked="0"/>
    </xf>
    <xf numFmtId="0" fontId="21" fillId="0" borderId="2" xfId="0" applyFont="1" applyBorder="1" applyProtection="1">
      <protection locked="0"/>
    </xf>
    <xf numFmtId="0" fontId="21" fillId="0" borderId="2" xfId="0" applyFont="1" applyBorder="1" applyAlignment="1" applyProtection="1">
      <alignment horizontal="center"/>
      <protection locked="0"/>
    </xf>
    <xf numFmtId="0" fontId="21" fillId="6" borderId="68" xfId="0" applyFont="1" applyFill="1" applyBorder="1" applyAlignment="1" applyProtection="1">
      <alignment horizontal="center" vertical="center" wrapText="1"/>
      <protection locked="0"/>
    </xf>
    <xf numFmtId="0" fontId="21" fillId="6" borderId="5" xfId="0" applyFont="1" applyFill="1" applyBorder="1" applyAlignment="1" applyProtection="1">
      <alignment horizontal="center" vertical="center" wrapText="1"/>
      <protection locked="0"/>
    </xf>
    <xf numFmtId="49" fontId="21" fillId="6" borderId="68" xfId="0" applyNumberFormat="1" applyFont="1" applyFill="1" applyBorder="1" applyAlignment="1" applyProtection="1">
      <alignment horizontal="center" vertical="center" wrapText="1"/>
      <protection locked="0"/>
    </xf>
    <xf numFmtId="49" fontId="21" fillId="6" borderId="5" xfId="0" applyNumberFormat="1" applyFont="1" applyFill="1" applyBorder="1" applyAlignment="1" applyProtection="1">
      <alignment horizontal="center" vertical="center" wrapText="1"/>
      <protection locked="0"/>
    </xf>
    <xf numFmtId="0" fontId="16" fillId="6" borderId="95" xfId="0" applyFont="1" applyFill="1" applyBorder="1"/>
    <xf numFmtId="0" fontId="19" fillId="6" borderId="79" xfId="0" applyFont="1" applyFill="1" applyBorder="1"/>
    <xf numFmtId="0" fontId="16" fillId="6" borderId="79" xfId="0" applyFont="1" applyFill="1" applyBorder="1"/>
    <xf numFmtId="0" fontId="18" fillId="6" borderId="0" xfId="0" applyFont="1" applyFill="1"/>
    <xf numFmtId="0" fontId="10" fillId="0" borderId="4" xfId="0" applyFont="1" applyBorder="1"/>
    <xf numFmtId="0" fontId="10" fillId="6" borderId="51" xfId="0" applyFont="1" applyFill="1" applyBorder="1"/>
    <xf numFmtId="0" fontId="21" fillId="0" borderId="4" xfId="0" applyFont="1" applyBorder="1" applyAlignment="1" applyProtection="1">
      <alignment vertical="center"/>
      <protection locked="0"/>
    </xf>
    <xf numFmtId="164" fontId="21" fillId="0" borderId="51" xfId="0" applyNumberFormat="1" applyFont="1" applyBorder="1" applyAlignment="1" applyProtection="1">
      <alignment horizontal="center" vertical="center" wrapText="1"/>
      <protection locked="0"/>
    </xf>
    <xf numFmtId="0" fontId="21" fillId="0" borderId="51" xfId="0" applyFont="1" applyBorder="1" applyAlignment="1" applyProtection="1">
      <alignment horizontal="center" vertical="center"/>
      <protection locked="0"/>
    </xf>
    <xf numFmtId="0" fontId="21" fillId="0" borderId="6" xfId="0" applyFont="1" applyBorder="1" applyAlignment="1" applyProtection="1">
      <alignment vertical="center"/>
      <protection locked="0"/>
    </xf>
    <xf numFmtId="0" fontId="21" fillId="0" borderId="0" xfId="0" applyFont="1" applyAlignment="1" applyProtection="1">
      <alignment vertical="center"/>
      <protection locked="0"/>
    </xf>
    <xf numFmtId="164" fontId="21" fillId="0" borderId="69" xfId="0" applyNumberFormat="1" applyFont="1" applyBorder="1" applyAlignment="1" applyProtection="1">
      <alignment horizontal="center" vertical="center" wrapText="1"/>
      <protection locked="0"/>
    </xf>
    <xf numFmtId="164" fontId="21" fillId="0" borderId="53" xfId="0" applyNumberFormat="1" applyFont="1" applyBorder="1" applyAlignment="1" applyProtection="1">
      <alignment vertical="center"/>
      <protection locked="0"/>
    </xf>
    <xf numFmtId="164" fontId="21" fillId="0" borderId="53" xfId="0" applyNumberFormat="1" applyFont="1" applyBorder="1" applyAlignment="1" applyProtection="1">
      <alignment horizontal="center" vertical="center" wrapText="1"/>
      <protection locked="0"/>
    </xf>
    <xf numFmtId="0" fontId="21" fillId="0" borderId="53" xfId="0" applyFont="1" applyBorder="1" applyAlignment="1" applyProtection="1">
      <alignment horizontal="center" vertical="center"/>
      <protection locked="0"/>
    </xf>
    <xf numFmtId="0" fontId="10" fillId="0" borderId="4" xfId="0" applyFont="1" applyBorder="1" applyProtection="1">
      <protection locked="0"/>
    </xf>
    <xf numFmtId="0" fontId="10" fillId="3" borderId="113" xfId="0" applyFont="1" applyFill="1" applyBorder="1" applyProtection="1">
      <protection locked="0"/>
    </xf>
    <xf numFmtId="0" fontId="10" fillId="3" borderId="58" xfId="0" applyFont="1" applyFill="1" applyBorder="1" applyProtection="1">
      <protection locked="0"/>
    </xf>
    <xf numFmtId="164" fontId="10" fillId="8" borderId="58" xfId="0" applyNumberFormat="1" applyFont="1" applyFill="1" applyBorder="1"/>
    <xf numFmtId="0" fontId="10" fillId="6" borderId="97" xfId="0" applyFont="1" applyFill="1" applyBorder="1" applyProtection="1">
      <protection locked="0"/>
    </xf>
    <xf numFmtId="0" fontId="10" fillId="3" borderId="55" xfId="0" applyFont="1" applyFill="1" applyBorder="1" applyProtection="1">
      <protection locked="0"/>
    </xf>
    <xf numFmtId="0" fontId="10" fillId="6" borderId="55" xfId="0" applyFont="1" applyFill="1" applyBorder="1" applyProtection="1">
      <protection locked="0"/>
    </xf>
    <xf numFmtId="164" fontId="10" fillId="3" borderId="55" xfId="0" applyNumberFormat="1" applyFont="1" applyFill="1" applyBorder="1" applyProtection="1">
      <protection locked="0"/>
    </xf>
    <xf numFmtId="164" fontId="10" fillId="3" borderId="58" xfId="0" applyNumberFormat="1" applyFont="1" applyFill="1" applyBorder="1" applyProtection="1">
      <protection locked="0"/>
    </xf>
    <xf numFmtId="164" fontId="10" fillId="8" borderId="58" xfId="0" applyNumberFormat="1" applyFont="1" applyFill="1" applyBorder="1" applyProtection="1">
      <protection locked="0"/>
    </xf>
    <xf numFmtId="164" fontId="10" fillId="6" borderId="58" xfId="0" applyNumberFormat="1" applyFont="1" applyFill="1" applyBorder="1" applyProtection="1">
      <protection locked="0"/>
    </xf>
    <xf numFmtId="0" fontId="10" fillId="2" borderId="59" xfId="0" applyFont="1" applyFill="1" applyBorder="1" applyProtection="1">
      <protection locked="0"/>
    </xf>
    <xf numFmtId="0" fontId="10" fillId="3" borderId="54" xfId="0" applyFont="1" applyFill="1" applyBorder="1" applyProtection="1">
      <protection locked="0"/>
    </xf>
    <xf numFmtId="164" fontId="10" fillId="8" borderId="54" xfId="0" applyNumberFormat="1" applyFont="1" applyFill="1" applyBorder="1"/>
    <xf numFmtId="0" fontId="10" fillId="6" borderId="54" xfId="0" applyFont="1" applyFill="1" applyBorder="1" applyProtection="1">
      <protection locked="0"/>
    </xf>
    <xf numFmtId="164" fontId="10" fillId="3" borderId="54" xfId="0" applyNumberFormat="1" applyFont="1" applyFill="1" applyBorder="1" applyProtection="1">
      <protection locked="0"/>
    </xf>
    <xf numFmtId="164" fontId="10" fillId="8" borderId="54" xfId="0" applyNumberFormat="1" applyFont="1" applyFill="1" applyBorder="1" applyProtection="1">
      <protection locked="0"/>
    </xf>
    <xf numFmtId="164" fontId="10" fillId="6" borderId="54" xfId="0" applyNumberFormat="1" applyFont="1" applyFill="1" applyBorder="1" applyProtection="1">
      <protection locked="0"/>
    </xf>
    <xf numFmtId="0" fontId="10" fillId="2" borderId="0" xfId="0" applyFont="1" applyFill="1" applyProtection="1">
      <protection locked="0"/>
    </xf>
    <xf numFmtId="0" fontId="10" fillId="3" borderId="114" xfId="0" applyFont="1" applyFill="1" applyBorder="1"/>
    <xf numFmtId="0" fontId="10" fillId="3" borderId="54" xfId="0" applyFont="1" applyFill="1" applyBorder="1"/>
    <xf numFmtId="0" fontId="10" fillId="6" borderId="54" xfId="0" applyFont="1" applyFill="1" applyBorder="1"/>
    <xf numFmtId="164" fontId="10" fillId="3" borderId="54" xfId="0" applyNumberFormat="1" applyFont="1" applyFill="1" applyBorder="1"/>
    <xf numFmtId="164" fontId="10" fillId="6" borderId="54" xfId="0" applyNumberFormat="1" applyFont="1" applyFill="1" applyBorder="1"/>
    <xf numFmtId="0" fontId="10" fillId="2" borderId="0" xfId="0" applyFont="1" applyFill="1"/>
    <xf numFmtId="0" fontId="10" fillId="2" borderId="115" xfId="0" applyFont="1" applyFill="1" applyBorder="1"/>
    <xf numFmtId="0" fontId="10" fillId="2" borderId="57" xfId="0" applyFont="1" applyFill="1" applyBorder="1"/>
    <xf numFmtId="164" fontId="10" fillId="8" borderId="57" xfId="0" applyNumberFormat="1" applyFont="1" applyFill="1" applyBorder="1"/>
    <xf numFmtId="0" fontId="10" fillId="6" borderId="57" xfId="0" applyFont="1" applyFill="1" applyBorder="1"/>
    <xf numFmtId="164" fontId="10" fillId="2" borderId="57" xfId="0" applyNumberFormat="1" applyFont="1" applyFill="1" applyBorder="1"/>
    <xf numFmtId="43" fontId="10" fillId="2" borderId="57" xfId="4" applyFont="1" applyFill="1" applyBorder="1"/>
    <xf numFmtId="164" fontId="10" fillId="6" borderId="57" xfId="0" applyNumberFormat="1" applyFont="1" applyFill="1" applyBorder="1"/>
    <xf numFmtId="0" fontId="10" fillId="6" borderId="58" xfId="0" applyFont="1" applyFill="1" applyBorder="1" applyProtection="1">
      <protection locked="0"/>
    </xf>
    <xf numFmtId="0" fontId="10" fillId="2" borderId="58" xfId="0" applyFont="1" applyFill="1" applyBorder="1" applyProtection="1">
      <protection locked="0"/>
    </xf>
    <xf numFmtId="0" fontId="10" fillId="3" borderId="116" xfId="0" applyFont="1" applyFill="1" applyBorder="1" applyProtection="1">
      <protection locked="0"/>
    </xf>
    <xf numFmtId="164" fontId="10" fillId="6" borderId="55" xfId="0" applyNumberFormat="1" applyFont="1" applyFill="1" applyBorder="1" applyProtection="1">
      <protection locked="0"/>
    </xf>
    <xf numFmtId="164" fontId="10" fillId="8" borderId="55" xfId="0" applyNumberFormat="1" applyFont="1" applyFill="1" applyBorder="1" applyProtection="1">
      <protection locked="0"/>
    </xf>
    <xf numFmtId="0" fontId="10" fillId="2" borderId="55" xfId="0" applyFont="1" applyFill="1" applyBorder="1" applyProtection="1">
      <protection locked="0"/>
    </xf>
    <xf numFmtId="0" fontId="10" fillId="2" borderId="54" xfId="0" applyFont="1" applyFill="1" applyBorder="1"/>
    <xf numFmtId="0" fontId="10" fillId="2" borderId="117" xfId="0" applyFont="1" applyFill="1" applyBorder="1"/>
    <xf numFmtId="0" fontId="10" fillId="2" borderId="56" xfId="0" applyFont="1" applyFill="1" applyBorder="1"/>
    <xf numFmtId="0" fontId="10" fillId="6" borderId="56" xfId="0" applyFont="1" applyFill="1" applyBorder="1"/>
    <xf numFmtId="164" fontId="10" fillId="2" borderId="56" xfId="0" applyNumberFormat="1" applyFont="1" applyFill="1" applyBorder="1"/>
    <xf numFmtId="43" fontId="10" fillId="2" borderId="56" xfId="4" applyFont="1" applyFill="1" applyBorder="1"/>
    <xf numFmtId="164" fontId="10" fillId="6" borderId="56" xfId="0" applyNumberFormat="1" applyFont="1" applyFill="1" applyBorder="1"/>
    <xf numFmtId="164" fontId="10" fillId="8" borderId="56" xfId="0" applyNumberFormat="1" applyFont="1" applyFill="1" applyBorder="1"/>
    <xf numFmtId="0" fontId="10" fillId="0" borderId="56" xfId="0" applyFont="1" applyBorder="1"/>
    <xf numFmtId="0" fontId="10" fillId="0" borderId="58" xfId="0" applyFont="1" applyBorder="1" applyProtection="1">
      <protection locked="0"/>
    </xf>
    <xf numFmtId="0" fontId="10" fillId="0" borderId="55" xfId="0" applyFont="1" applyBorder="1" applyProtection="1">
      <protection locked="0"/>
    </xf>
    <xf numFmtId="0" fontId="10" fillId="0" borderId="54" xfId="0" applyFont="1" applyBorder="1"/>
    <xf numFmtId="14" fontId="10" fillId="0" borderId="113" xfId="0" applyNumberFormat="1" applyFont="1" applyBorder="1" applyProtection="1">
      <protection locked="0"/>
    </xf>
    <xf numFmtId="164" fontId="10" fillId="0" borderId="58" xfId="0" applyNumberFormat="1" applyFont="1" applyBorder="1" applyProtection="1">
      <protection locked="0"/>
    </xf>
    <xf numFmtId="0" fontId="10" fillId="0" borderId="116" xfId="0" applyFont="1" applyBorder="1" applyProtection="1">
      <protection locked="0"/>
    </xf>
    <xf numFmtId="164" fontId="10" fillId="0" borderId="55" xfId="0" applyNumberFormat="1" applyFont="1" applyBorder="1" applyProtection="1">
      <protection locked="0"/>
    </xf>
    <xf numFmtId="164" fontId="10" fillId="0" borderId="54" xfId="0" applyNumberFormat="1" applyFont="1" applyBorder="1"/>
    <xf numFmtId="0" fontId="10" fillId="0" borderId="113" xfId="0" applyFont="1" applyBorder="1" applyProtection="1">
      <protection locked="0"/>
    </xf>
    <xf numFmtId="0" fontId="10" fillId="6" borderId="61" xfId="0" applyFont="1" applyFill="1" applyBorder="1"/>
    <xf numFmtId="164" fontId="10" fillId="6" borderId="51" xfId="0" applyNumberFormat="1" applyFont="1" applyFill="1" applyBorder="1"/>
    <xf numFmtId="0" fontId="10" fillId="6" borderId="61" xfId="0" applyFont="1" applyFill="1" applyBorder="1" applyAlignment="1">
      <alignment horizontal="center"/>
    </xf>
    <xf numFmtId="3" fontId="10" fillId="8" borderId="51" xfId="0" applyNumberFormat="1" applyFont="1" applyFill="1" applyBorder="1"/>
    <xf numFmtId="0" fontId="10" fillId="0" borderId="61" xfId="0" applyFont="1" applyBorder="1"/>
    <xf numFmtId="0" fontId="10" fillId="0" borderId="51" xfId="0" applyFont="1" applyBorder="1"/>
    <xf numFmtId="164" fontId="10" fillId="0" borderId="51" xfId="0" applyNumberFormat="1" applyFont="1" applyBorder="1"/>
    <xf numFmtId="0" fontId="19" fillId="6" borderId="51" xfId="0" applyFont="1" applyFill="1" applyBorder="1"/>
    <xf numFmtId="164" fontId="16" fillId="6" borderId="79" xfId="0" applyNumberFormat="1" applyFont="1" applyFill="1" applyBorder="1" applyAlignment="1">
      <alignment horizontal="center"/>
    </xf>
    <xf numFmtId="0" fontId="19" fillId="6" borderId="0" xfId="0" applyFont="1" applyFill="1"/>
    <xf numFmtId="164" fontId="16" fillId="6" borderId="99" xfId="0" applyNumberFormat="1" applyFont="1" applyFill="1" applyBorder="1"/>
    <xf numFmtId="164" fontId="16" fillId="6" borderId="79" xfId="0" applyNumberFormat="1" applyFont="1" applyFill="1" applyBorder="1"/>
    <xf numFmtId="0" fontId="16" fillId="6" borderId="100" xfId="0" applyFont="1" applyFill="1" applyBorder="1"/>
    <xf numFmtId="164" fontId="5" fillId="7" borderId="43" xfId="0" applyNumberFormat="1" applyFont="1" applyFill="1" applyBorder="1" applyAlignment="1">
      <alignment horizontal="center"/>
    </xf>
    <xf numFmtId="164" fontId="5" fillId="7" borderId="17" xfId="0" applyNumberFormat="1" applyFont="1" applyFill="1" applyBorder="1" applyAlignment="1">
      <alignment horizontal="center"/>
    </xf>
    <xf numFmtId="164" fontId="5" fillId="7" borderId="44" xfId="0" applyNumberFormat="1" applyFont="1" applyFill="1" applyBorder="1" applyAlignment="1">
      <alignment horizontal="center"/>
    </xf>
    <xf numFmtId="164" fontId="5" fillId="7" borderId="45" xfId="0" applyNumberFormat="1" applyFont="1" applyFill="1" applyBorder="1" applyAlignment="1">
      <alignment horizontal="center"/>
    </xf>
    <xf numFmtId="0" fontId="1" fillId="0" borderId="0" xfId="0" applyFont="1"/>
    <xf numFmtId="164" fontId="5" fillId="7" borderId="0" xfId="0" applyNumberFormat="1" applyFont="1" applyFill="1" applyAlignment="1">
      <alignment horizontal="center"/>
    </xf>
    <xf numFmtId="0" fontId="5" fillId="5" borderId="38" xfId="0" applyFont="1" applyFill="1" applyBorder="1" applyAlignment="1">
      <alignment horizontal="center"/>
    </xf>
    <xf numFmtId="164" fontId="5" fillId="5" borderId="38" xfId="0" applyNumberFormat="1" applyFont="1" applyFill="1" applyBorder="1"/>
    <xf numFmtId="164" fontId="5" fillId="5" borderId="39" xfId="0" applyNumberFormat="1" applyFont="1" applyFill="1" applyBorder="1"/>
    <xf numFmtId="164" fontId="1" fillId="6" borderId="34" xfId="0" applyNumberFormat="1" applyFont="1" applyFill="1" applyBorder="1"/>
    <xf numFmtId="164" fontId="1" fillId="6" borderId="0" xfId="0" applyNumberFormat="1" applyFont="1" applyFill="1"/>
    <xf numFmtId="164" fontId="1" fillId="0" borderId="0" xfId="0" applyNumberFormat="1" applyFont="1"/>
    <xf numFmtId="0" fontId="1" fillId="0" borderId="27" xfId="0" applyFont="1" applyBorder="1"/>
    <xf numFmtId="164" fontId="1" fillId="0" borderId="16" xfId="0" applyNumberFormat="1" applyFont="1" applyBorder="1"/>
    <xf numFmtId="164" fontId="1" fillId="0" borderId="27" xfId="0" applyNumberFormat="1" applyFont="1" applyBorder="1"/>
    <xf numFmtId="164" fontId="16" fillId="6" borderId="6" xfId="0" applyNumberFormat="1" applyFont="1" applyFill="1" applyBorder="1"/>
    <xf numFmtId="164" fontId="19" fillId="6" borderId="6" xfId="0" applyNumberFormat="1" applyFont="1" applyFill="1" applyBorder="1"/>
    <xf numFmtId="164" fontId="19" fillId="6" borderId="41" xfId="0" applyNumberFormat="1" applyFont="1" applyFill="1" applyBorder="1"/>
    <xf numFmtId="0" fontId="19" fillId="6" borderId="48" xfId="0" applyFont="1" applyFill="1" applyBorder="1" applyAlignment="1">
      <alignment horizontal="center"/>
    </xf>
    <xf numFmtId="0" fontId="10" fillId="0" borderId="24" xfId="0" applyFont="1" applyBorder="1" applyProtection="1">
      <protection locked="0"/>
    </xf>
    <xf numFmtId="164" fontId="10" fillId="0" borderId="9" xfId="0" applyNumberFormat="1" applyFont="1" applyBorder="1"/>
    <xf numFmtId="164" fontId="10" fillId="0" borderId="24" xfId="0" applyNumberFormat="1" applyFont="1" applyBorder="1"/>
    <xf numFmtId="164" fontId="10" fillId="0" borderId="13" xfId="0" applyNumberFormat="1" applyFont="1" applyBorder="1"/>
    <xf numFmtId="0" fontId="10" fillId="0" borderId="21" xfId="0" applyFont="1" applyBorder="1" applyProtection="1">
      <protection locked="0"/>
    </xf>
    <xf numFmtId="164" fontId="10" fillId="0" borderId="10" xfId="0" applyNumberFormat="1" applyFont="1" applyBorder="1"/>
    <xf numFmtId="0" fontId="21" fillId="0" borderId="25" xfId="0" applyFont="1" applyBorder="1" applyAlignment="1">
      <alignment horizontal="center"/>
    </xf>
    <xf numFmtId="164" fontId="21" fillId="0" borderId="22" xfId="0" applyNumberFormat="1" applyFont="1" applyBorder="1"/>
    <xf numFmtId="164" fontId="21" fillId="0" borderId="25" xfId="0" applyNumberFormat="1" applyFont="1" applyBorder="1"/>
    <xf numFmtId="0" fontId="10" fillId="0" borderId="26" xfId="0" applyFont="1" applyBorder="1" applyProtection="1">
      <protection locked="0"/>
    </xf>
    <xf numFmtId="164" fontId="10" fillId="0" borderId="26" xfId="0" applyNumberFormat="1" applyFont="1" applyBorder="1"/>
    <xf numFmtId="164" fontId="10" fillId="0" borderId="14" xfId="0" applyNumberFormat="1" applyFont="1" applyBorder="1"/>
    <xf numFmtId="164" fontId="10" fillId="0" borderId="21" xfId="0" applyNumberFormat="1" applyFont="1" applyBorder="1"/>
    <xf numFmtId="164" fontId="21" fillId="0" borderId="11" xfId="0" applyNumberFormat="1" applyFont="1" applyBorder="1"/>
    <xf numFmtId="164" fontId="21" fillId="0" borderId="12" xfId="0" applyNumberFormat="1" applyFont="1" applyBorder="1"/>
    <xf numFmtId="0" fontId="10" fillId="0" borderId="27" xfId="0" applyFont="1" applyBorder="1" applyAlignment="1" applyProtection="1">
      <alignment horizontal="center"/>
      <protection locked="0"/>
    </xf>
    <xf numFmtId="164" fontId="10" fillId="0" borderId="4" xfId="0" applyNumberFormat="1" applyFont="1" applyBorder="1"/>
    <xf numFmtId="164" fontId="10" fillId="0" borderId="5" xfId="0" applyNumberFormat="1" applyFont="1" applyBorder="1"/>
    <xf numFmtId="164" fontId="10" fillId="0" borderId="15" xfId="0" applyNumberFormat="1" applyFont="1" applyBorder="1"/>
    <xf numFmtId="164" fontId="10" fillId="0" borderId="27" xfId="0" applyNumberFormat="1" applyFont="1" applyBorder="1"/>
    <xf numFmtId="0" fontId="21" fillId="0" borderId="29" xfId="0" applyFont="1" applyBorder="1" applyAlignment="1">
      <alignment horizontal="center"/>
    </xf>
    <xf numFmtId="164" fontId="21" fillId="0" borderId="30" xfId="0" applyNumberFormat="1" applyFont="1" applyBorder="1"/>
    <xf numFmtId="164" fontId="21" fillId="0" borderId="31" xfId="0" applyNumberFormat="1" applyFont="1" applyBorder="1"/>
    <xf numFmtId="164" fontId="21" fillId="0" borderId="33" xfId="0" applyNumberFormat="1" applyFont="1" applyBorder="1"/>
    <xf numFmtId="164" fontId="21" fillId="0" borderId="32" xfId="0" applyNumberFormat="1" applyFont="1" applyBorder="1"/>
    <xf numFmtId="0" fontId="10" fillId="5" borderId="34" xfId="0" applyFont="1" applyFill="1" applyBorder="1"/>
    <xf numFmtId="164" fontId="10" fillId="5" borderId="34" xfId="0" applyNumberFormat="1" applyFont="1" applyFill="1" applyBorder="1"/>
    <xf numFmtId="164" fontId="10" fillId="5" borderId="40" xfId="0" applyNumberFormat="1" applyFont="1" applyFill="1" applyBorder="1"/>
    <xf numFmtId="0" fontId="10" fillId="5" borderId="35" xfId="0" applyFont="1" applyFill="1" applyBorder="1"/>
    <xf numFmtId="164" fontId="10" fillId="5" borderId="35" xfId="0" applyNumberFormat="1" applyFont="1" applyFill="1" applyBorder="1"/>
    <xf numFmtId="164" fontId="10" fillId="5" borderId="37" xfId="0" applyNumberFormat="1" applyFont="1" applyFill="1" applyBorder="1"/>
    <xf numFmtId="0" fontId="16" fillId="6" borderId="49" xfId="0" applyFont="1" applyFill="1" applyBorder="1" applyAlignment="1">
      <alignment horizontal="center"/>
    </xf>
    <xf numFmtId="164" fontId="21" fillId="0" borderId="23" xfId="0" applyNumberFormat="1" applyFont="1" applyBorder="1"/>
    <xf numFmtId="164" fontId="21" fillId="0" borderId="20" xfId="0" applyNumberFormat="1" applyFont="1" applyBorder="1"/>
    <xf numFmtId="164" fontId="21" fillId="0" borderId="28" xfId="0" applyNumberFormat="1" applyFont="1" applyBorder="1"/>
    <xf numFmtId="0" fontId="10" fillId="0" borderId="27" xfId="0" applyFont="1" applyBorder="1" applyProtection="1">
      <protection locked="0"/>
    </xf>
    <xf numFmtId="164" fontId="21" fillId="0" borderId="36" xfId="0" applyNumberFormat="1" applyFont="1" applyBorder="1"/>
    <xf numFmtId="164" fontId="21" fillId="0" borderId="29" xfId="0" applyNumberFormat="1" applyFont="1" applyBorder="1"/>
    <xf numFmtId="0" fontId="5" fillId="0" borderId="62" xfId="0" applyFont="1" applyBorder="1" applyAlignment="1">
      <alignment horizontal="center"/>
    </xf>
    <xf numFmtId="164" fontId="5" fillId="0" borderId="63" xfId="0" applyNumberFormat="1" applyFont="1" applyBorder="1"/>
    <xf numFmtId="164" fontId="5" fillId="0" borderId="64" xfId="0" applyNumberFormat="1" applyFont="1" applyBorder="1"/>
    <xf numFmtId="0" fontId="5" fillId="0" borderId="65" xfId="0" applyFont="1" applyBorder="1" applyAlignment="1">
      <alignment horizontal="center"/>
    </xf>
    <xf numFmtId="164" fontId="5" fillId="0" borderId="66" xfId="0" applyNumberFormat="1" applyFont="1" applyBorder="1"/>
    <xf numFmtId="164" fontId="5" fillId="0" borderId="67" xfId="0" applyNumberFormat="1" applyFont="1" applyBorder="1"/>
    <xf numFmtId="0" fontId="16" fillId="6" borderId="34" xfId="0" applyFont="1" applyFill="1" applyBorder="1" applyAlignment="1">
      <alignment horizontal="center" vertical="top" wrapText="1"/>
    </xf>
    <xf numFmtId="164" fontId="10" fillId="6" borderId="34" xfId="0" applyNumberFormat="1" applyFont="1" applyFill="1" applyBorder="1"/>
    <xf numFmtId="0" fontId="16" fillId="6" borderId="6" xfId="0" applyFont="1" applyFill="1" applyBorder="1" applyAlignment="1">
      <alignment horizontal="center" vertical="top" wrapText="1"/>
    </xf>
    <xf numFmtId="164" fontId="10" fillId="8" borderId="1" xfId="0" applyNumberFormat="1" applyFont="1" applyFill="1" applyBorder="1" applyProtection="1">
      <protection locked="0"/>
    </xf>
    <xf numFmtId="0" fontId="25" fillId="0" borderId="0" xfId="2" applyFont="1"/>
    <xf numFmtId="0" fontId="25" fillId="0" borderId="75" xfId="2" applyFont="1" applyBorder="1"/>
    <xf numFmtId="0" fontId="25" fillId="0" borderId="16" xfId="2" applyFont="1" applyBorder="1"/>
    <xf numFmtId="0" fontId="26" fillId="0" borderId="76" xfId="2" applyFont="1" applyBorder="1"/>
    <xf numFmtId="0" fontId="26" fillId="0" borderId="6" xfId="2" applyFont="1" applyBorder="1"/>
    <xf numFmtId="0" fontId="26" fillId="0" borderId="77" xfId="2" applyFont="1" applyBorder="1"/>
    <xf numFmtId="0" fontId="25" fillId="0" borderId="75" xfId="2" applyFont="1" applyBorder="1" applyAlignment="1">
      <alignment horizontal="right"/>
    </xf>
    <xf numFmtId="0" fontId="25" fillId="0" borderId="0" xfId="2" applyFont="1" applyAlignment="1">
      <alignment horizontal="right"/>
    </xf>
    <xf numFmtId="0" fontId="25" fillId="0" borderId="76" xfId="2" applyFont="1" applyBorder="1"/>
    <xf numFmtId="0" fontId="25" fillId="0" borderId="6" xfId="2" applyFont="1" applyBorder="1"/>
    <xf numFmtId="0" fontId="25" fillId="0" borderId="6" xfId="2" applyFont="1" applyBorder="1" applyAlignment="1">
      <alignment horizontal="right"/>
    </xf>
    <xf numFmtId="0" fontId="25" fillId="0" borderId="77" xfId="2" applyFont="1" applyBorder="1"/>
    <xf numFmtId="0" fontId="26" fillId="0" borderId="0" xfId="2" applyFont="1" applyAlignment="1">
      <alignment horizontal="right"/>
    </xf>
    <xf numFmtId="0" fontId="26" fillId="0" borderId="0" xfId="2" applyFont="1"/>
    <xf numFmtId="0" fontId="26" fillId="0" borderId="78" xfId="2" applyFont="1" applyBorder="1"/>
    <xf numFmtId="0" fontId="26" fillId="0" borderId="79" xfId="2" applyFont="1" applyBorder="1" applyAlignment="1">
      <alignment wrapText="1"/>
    </xf>
    <xf numFmtId="0" fontId="26" fillId="0" borderId="80" xfId="2" applyFont="1" applyBorder="1"/>
    <xf numFmtId="0" fontId="25" fillId="0" borderId="78" xfId="2" applyFont="1" applyBorder="1"/>
    <xf numFmtId="0" fontId="25" fillId="0" borderId="79" xfId="2" applyFont="1" applyBorder="1"/>
    <xf numFmtId="0" fontId="26" fillId="0" borderId="79" xfId="2" applyFont="1" applyBorder="1" applyAlignment="1">
      <alignment horizontal="right"/>
    </xf>
    <xf numFmtId="0" fontId="26" fillId="0" borderId="79" xfId="2" applyFont="1" applyBorder="1"/>
    <xf numFmtId="0" fontId="18" fillId="0" borderId="72" xfId="0" applyFont="1" applyBorder="1"/>
    <xf numFmtId="0" fontId="18" fillId="0" borderId="73" xfId="0" applyFont="1" applyBorder="1"/>
    <xf numFmtId="0" fontId="18" fillId="0" borderId="76" xfId="0" applyFont="1" applyBorder="1"/>
    <xf numFmtId="0" fontId="18" fillId="0" borderId="6" xfId="0" applyFont="1" applyBorder="1" applyAlignment="1">
      <alignment wrapText="1"/>
    </xf>
    <xf numFmtId="0" fontId="18" fillId="0" borderId="6" xfId="0" applyFont="1" applyBorder="1"/>
    <xf numFmtId="0" fontId="18" fillId="0" borderId="77" xfId="0" applyFont="1" applyBorder="1"/>
    <xf numFmtId="0" fontId="18" fillId="0" borderId="84" xfId="0" applyFont="1" applyBorder="1"/>
    <xf numFmtId="0" fontId="18" fillId="0" borderId="85" xfId="0" applyFont="1" applyBorder="1" applyAlignment="1">
      <alignment wrapText="1"/>
    </xf>
    <xf numFmtId="0" fontId="18" fillId="0" borderId="86" xfId="0" applyFont="1" applyBorder="1" applyAlignment="1">
      <alignment wrapText="1"/>
    </xf>
    <xf numFmtId="0" fontId="18" fillId="0" borderId="75" xfId="0" applyFont="1" applyBorder="1"/>
    <xf numFmtId="0" fontId="18" fillId="10" borderId="0" xfId="0" applyFont="1" applyFill="1"/>
    <xf numFmtId="0" fontId="18" fillId="0" borderId="16" xfId="0" applyFont="1" applyBorder="1"/>
    <xf numFmtId="0" fontId="27" fillId="10" borderId="0" xfId="0" applyFont="1" applyFill="1"/>
    <xf numFmtId="0" fontId="25" fillId="0" borderId="0" xfId="2" applyFont="1" applyAlignment="1">
      <alignment wrapText="1"/>
    </xf>
    <xf numFmtId="0" fontId="25" fillId="0" borderId="76" xfId="2" applyFont="1" applyBorder="1" applyAlignment="1">
      <alignment horizontal="right"/>
    </xf>
    <xf numFmtId="0" fontId="18" fillId="10" borderId="6" xfId="0" applyFont="1" applyFill="1" applyBorder="1"/>
    <xf numFmtId="0" fontId="27" fillId="10" borderId="6" xfId="0" applyFont="1" applyFill="1" applyBorder="1"/>
    <xf numFmtId="0" fontId="23" fillId="0" borderId="78" xfId="0" applyFont="1" applyBorder="1"/>
    <xf numFmtId="0" fontId="18" fillId="0" borderId="79" xfId="0" applyFont="1" applyBorder="1"/>
    <xf numFmtId="0" fontId="23" fillId="0" borderId="79" xfId="0" applyFont="1" applyBorder="1"/>
    <xf numFmtId="0" fontId="23" fillId="0" borderId="80" xfId="0" applyFont="1" applyBorder="1"/>
    <xf numFmtId="0" fontId="26" fillId="0" borderId="78" xfId="2" applyFont="1" applyBorder="1" applyAlignment="1">
      <alignment horizontal="right"/>
    </xf>
    <xf numFmtId="164" fontId="25" fillId="0" borderId="16" xfId="4" applyNumberFormat="1" applyFont="1" applyBorder="1"/>
    <xf numFmtId="164" fontId="25" fillId="0" borderId="0" xfId="4" applyNumberFormat="1" applyFont="1"/>
    <xf numFmtId="164" fontId="25" fillId="8" borderId="16" xfId="2" applyNumberFormat="1" applyFont="1" applyFill="1" applyBorder="1"/>
    <xf numFmtId="164" fontId="25" fillId="0" borderId="77" xfId="4" applyNumberFormat="1" applyFont="1" applyBorder="1"/>
    <xf numFmtId="164" fontId="26" fillId="0" borderId="16" xfId="4" applyNumberFormat="1" applyFont="1" applyBorder="1"/>
    <xf numFmtId="164" fontId="26" fillId="0" borderId="80" xfId="4" applyNumberFormat="1" applyFont="1" applyBorder="1"/>
    <xf numFmtId="0" fontId="16" fillId="6" borderId="2" xfId="0" applyFont="1" applyFill="1" applyBorder="1" applyAlignment="1">
      <alignment horizontal="center" wrapText="1"/>
    </xf>
    <xf numFmtId="0" fontId="29" fillId="6" borderId="46" xfId="0" applyFont="1" applyFill="1" applyBorder="1" applyAlignment="1">
      <alignment horizontal="center" wrapText="1"/>
    </xf>
    <xf numFmtId="0" fontId="29" fillId="6" borderId="0" xfId="0" applyFont="1" applyFill="1" applyAlignment="1">
      <alignment horizontal="center" wrapText="1"/>
    </xf>
    <xf numFmtId="165" fontId="18" fillId="0" borderId="47" xfId="0" applyNumberFormat="1" applyFont="1" applyBorder="1"/>
    <xf numFmtId="0" fontId="18" fillId="6" borderId="34" xfId="0" applyFont="1" applyFill="1" applyBorder="1"/>
    <xf numFmtId="0" fontId="18" fillId="0" borderId="47" xfId="0" applyFont="1" applyBorder="1"/>
    <xf numFmtId="44" fontId="18" fillId="0" borderId="47" xfId="1" applyFont="1" applyFill="1" applyBorder="1"/>
    <xf numFmtId="165" fontId="18" fillId="0" borderId="1" xfId="0" applyNumberFormat="1" applyFont="1" applyBorder="1"/>
    <xf numFmtId="164" fontId="18" fillId="6" borderId="42" xfId="0" applyNumberFormat="1" applyFont="1" applyFill="1" applyBorder="1"/>
    <xf numFmtId="44" fontId="18" fillId="0" borderId="1" xfId="1" applyFont="1" applyFill="1" applyBorder="1"/>
    <xf numFmtId="164" fontId="18" fillId="6" borderId="9" xfId="0" applyNumberFormat="1" applyFont="1" applyFill="1" applyBorder="1"/>
    <xf numFmtId="164" fontId="18" fillId="6" borderId="10" xfId="0" applyNumberFormat="1" applyFont="1" applyFill="1" applyBorder="1"/>
    <xf numFmtId="0" fontId="18" fillId="6" borderId="5" xfId="0" applyFont="1" applyFill="1" applyBorder="1"/>
    <xf numFmtId="0" fontId="16" fillId="6" borderId="0" xfId="0" applyFont="1" applyFill="1" applyAlignment="1">
      <alignment horizontal="center" wrapText="1"/>
    </xf>
    <xf numFmtId="44" fontId="18" fillId="6" borderId="34" xfId="1" applyFont="1" applyFill="1" applyBorder="1"/>
    <xf numFmtId="44" fontId="18" fillId="6" borderId="0" xfId="1" applyFont="1" applyFill="1" applyBorder="1"/>
    <xf numFmtId="0" fontId="16" fillId="6" borderId="1" xfId="0" applyFont="1" applyFill="1" applyBorder="1" applyAlignment="1">
      <alignment horizontal="center" wrapText="1"/>
    </xf>
    <xf numFmtId="0" fontId="18" fillId="6" borderId="0" xfId="0" applyFont="1" applyFill="1" applyAlignment="1">
      <alignment wrapText="1"/>
    </xf>
    <xf numFmtId="0" fontId="1" fillId="0" borderId="0" xfId="0" applyFont="1" applyAlignment="1">
      <alignment wrapText="1"/>
    </xf>
    <xf numFmtId="49" fontId="21" fillId="6" borderId="30" xfId="0" applyNumberFormat="1" applyFont="1" applyFill="1" applyBorder="1" applyAlignment="1" applyProtection="1">
      <alignment horizontal="center" vertical="center"/>
      <protection locked="0"/>
    </xf>
    <xf numFmtId="49" fontId="21" fillId="6" borderId="4" xfId="0" applyNumberFormat="1" applyFont="1" applyFill="1" applyBorder="1" applyAlignment="1" applyProtection="1">
      <alignment horizontal="center" vertical="center"/>
      <protection locked="0"/>
    </xf>
    <xf numFmtId="49" fontId="21" fillId="6" borderId="5" xfId="0" applyNumberFormat="1" applyFont="1" applyFill="1" applyBorder="1" applyProtection="1">
      <protection locked="0"/>
    </xf>
    <xf numFmtId="16" fontId="10" fillId="3" borderId="3" xfId="0" applyNumberFormat="1" applyFont="1" applyFill="1" applyBorder="1" applyProtection="1">
      <protection locked="0"/>
    </xf>
    <xf numFmtId="0" fontId="30" fillId="6" borderId="68" xfId="5" applyFont="1" applyFill="1" applyBorder="1" applyAlignment="1" applyProtection="1">
      <protection locked="0"/>
    </xf>
    <xf numFmtId="49" fontId="21" fillId="6" borderId="17" xfId="0" applyNumberFormat="1" applyFont="1" applyFill="1" applyBorder="1" applyAlignment="1" applyProtection="1">
      <alignment horizontal="center" vertical="center" wrapText="1"/>
      <protection locked="0"/>
    </xf>
    <xf numFmtId="164" fontId="10" fillId="6" borderId="3" xfId="0" applyNumberFormat="1" applyFont="1" applyFill="1" applyBorder="1" applyAlignment="1">
      <alignment wrapText="1"/>
    </xf>
    <xf numFmtId="16" fontId="10" fillId="3" borderId="47" xfId="0" applyNumberFormat="1" applyFont="1" applyFill="1" applyBorder="1" applyProtection="1">
      <protection locked="0"/>
    </xf>
    <xf numFmtId="0" fontId="21" fillId="6" borderId="51" xfId="0" applyFont="1" applyFill="1" applyBorder="1" applyAlignment="1" applyProtection="1">
      <alignment horizontal="center" vertical="center"/>
      <protection locked="0"/>
    </xf>
    <xf numFmtId="0" fontId="21" fillId="6" borderId="52" xfId="0" applyFont="1" applyFill="1" applyBorder="1" applyAlignment="1" applyProtection="1">
      <alignment horizontal="center" vertical="center"/>
      <protection locked="0"/>
    </xf>
    <xf numFmtId="16" fontId="10" fillId="3" borderId="113" xfId="0" applyNumberFormat="1" applyFont="1" applyFill="1" applyBorder="1" applyProtection="1">
      <protection locked="0"/>
    </xf>
    <xf numFmtId="16" fontId="10" fillId="3" borderId="58" xfId="0" applyNumberFormat="1" applyFont="1" applyFill="1" applyBorder="1" applyProtection="1">
      <protection locked="0"/>
    </xf>
    <xf numFmtId="16" fontId="10" fillId="3" borderId="116" xfId="0" applyNumberFormat="1" applyFont="1" applyFill="1" applyBorder="1" applyProtection="1">
      <protection locked="0"/>
    </xf>
    <xf numFmtId="16" fontId="10" fillId="0" borderId="116" xfId="0" applyNumberFormat="1" applyFont="1" applyBorder="1" applyProtection="1">
      <protection locked="0"/>
    </xf>
    <xf numFmtId="16" fontId="10" fillId="3" borderId="114" xfId="0" applyNumberFormat="1" applyFont="1" applyFill="1" applyBorder="1" applyProtection="1">
      <protection locked="0"/>
    </xf>
    <xf numFmtId="1" fontId="10" fillId="3" borderId="47" xfId="0" applyNumberFormat="1" applyFont="1" applyFill="1" applyBorder="1" applyAlignment="1" applyProtection="1">
      <alignment wrapText="1"/>
      <protection locked="0"/>
    </xf>
    <xf numFmtId="1" fontId="10" fillId="3" borderId="3" xfId="0" applyNumberFormat="1" applyFont="1" applyFill="1" applyBorder="1" applyProtection="1">
      <protection locked="0"/>
    </xf>
    <xf numFmtId="1" fontId="10" fillId="3" borderId="1" xfId="0" applyNumberFormat="1" applyFont="1" applyFill="1" applyBorder="1"/>
    <xf numFmtId="1" fontId="10" fillId="2" borderId="19" xfId="4" applyNumberFormat="1" applyFont="1" applyFill="1" applyBorder="1"/>
    <xf numFmtId="1" fontId="10" fillId="3" borderId="47" xfId="0" applyNumberFormat="1" applyFont="1" applyFill="1" applyBorder="1" applyProtection="1">
      <protection locked="0"/>
    </xf>
    <xf numFmtId="1" fontId="10" fillId="6" borderId="47" xfId="0" applyNumberFormat="1" applyFont="1" applyFill="1" applyBorder="1"/>
    <xf numFmtId="1" fontId="10" fillId="0" borderId="2" xfId="0" applyNumberFormat="1" applyFont="1" applyBorder="1"/>
    <xf numFmtId="0" fontId="32" fillId="0" borderId="0" xfId="3" applyFont="1"/>
    <xf numFmtId="0" fontId="16" fillId="6" borderId="61" xfId="0" applyFont="1" applyFill="1" applyBorder="1" applyAlignment="1">
      <alignment horizontal="center"/>
    </xf>
    <xf numFmtId="0" fontId="10" fillId="3" borderId="0" xfId="0" applyFont="1" applyFill="1" applyAlignment="1">
      <alignment vertical="top" wrapText="1"/>
    </xf>
    <xf numFmtId="0" fontId="10" fillId="6" borderId="0" xfId="0" applyFont="1" applyFill="1" applyAlignment="1">
      <alignment vertical="top" wrapText="1"/>
    </xf>
    <xf numFmtId="0" fontId="21" fillId="6" borderId="0" xfId="0" applyFont="1" applyFill="1" applyAlignment="1">
      <alignment vertical="top" wrapText="1"/>
    </xf>
    <xf numFmtId="44" fontId="18" fillId="8" borderId="1" xfId="1" applyFont="1" applyFill="1" applyBorder="1" applyProtection="1">
      <protection locked="0"/>
    </xf>
    <xf numFmtId="0" fontId="10" fillId="0" borderId="89" xfId="0" applyFont="1" applyBorder="1" applyAlignment="1" applyProtection="1">
      <alignment wrapText="1"/>
      <protection locked="0"/>
    </xf>
    <xf numFmtId="49" fontId="10" fillId="0" borderId="89" xfId="0" applyNumberFormat="1" applyFont="1" applyBorder="1" applyAlignment="1" applyProtection="1">
      <alignment wrapText="1"/>
      <protection locked="0"/>
    </xf>
    <xf numFmtId="0" fontId="10" fillId="0" borderId="88" xfId="0" applyFont="1" applyBorder="1" applyAlignment="1" applyProtection="1">
      <alignment wrapText="1"/>
      <protection locked="0"/>
    </xf>
    <xf numFmtId="0" fontId="10" fillId="0" borderId="90" xfId="0" applyFont="1" applyBorder="1" applyAlignment="1" applyProtection="1">
      <alignment wrapText="1"/>
      <protection locked="0"/>
    </xf>
    <xf numFmtId="0" fontId="10" fillId="0" borderId="91" xfId="0" applyFont="1" applyBorder="1" applyAlignment="1" applyProtection="1">
      <alignment wrapText="1"/>
      <protection locked="0"/>
    </xf>
    <xf numFmtId="0" fontId="1" fillId="0" borderId="0" xfId="0" applyFont="1" applyAlignment="1">
      <alignment horizontal="left" wrapText="1"/>
    </xf>
    <xf numFmtId="0" fontId="11" fillId="6" borderId="0" xfId="0" applyFont="1" applyFill="1" applyAlignment="1">
      <alignment horizontal="center"/>
    </xf>
    <xf numFmtId="0" fontId="1" fillId="0" borderId="0" xfId="0" applyFont="1" applyAlignment="1">
      <alignment horizontal="left" vertical="top" wrapText="1"/>
    </xf>
    <xf numFmtId="0" fontId="13" fillId="13" borderId="107" xfId="6" applyFont="1" applyBorder="1" applyAlignment="1">
      <alignment horizontal="left" vertical="top" wrapText="1"/>
    </xf>
    <xf numFmtId="0" fontId="13" fillId="13" borderId="108" xfId="6" applyFont="1" applyBorder="1" applyAlignment="1">
      <alignment horizontal="left" vertical="top" wrapText="1"/>
    </xf>
    <xf numFmtId="0" fontId="13" fillId="13" borderId="109" xfId="6" applyFont="1" applyBorder="1" applyAlignment="1">
      <alignment horizontal="left" vertical="top" wrapText="1"/>
    </xf>
    <xf numFmtId="0" fontId="5" fillId="0" borderId="0" xfId="0" applyFont="1" applyAlignment="1">
      <alignment horizontal="left" wrapText="1"/>
    </xf>
    <xf numFmtId="0" fontId="34" fillId="3" borderId="0" xfId="5" applyFont="1" applyFill="1" applyAlignment="1">
      <alignment horizontal="left" vertical="top" wrapText="1"/>
    </xf>
    <xf numFmtId="0" fontId="21" fillId="3" borderId="0" xfId="0" applyFont="1" applyFill="1" applyAlignment="1">
      <alignment horizontal="left" vertical="top" wrapText="1"/>
    </xf>
    <xf numFmtId="0" fontId="21" fillId="3" borderId="110" xfId="0" applyFont="1" applyFill="1" applyBorder="1" applyAlignment="1">
      <alignment horizontal="left" vertical="top" wrapText="1"/>
    </xf>
    <xf numFmtId="0" fontId="10" fillId="4" borderId="8" xfId="0" applyFont="1" applyFill="1" applyBorder="1" applyAlignment="1">
      <alignment horizontal="center"/>
    </xf>
    <xf numFmtId="0" fontId="10" fillId="4" borderId="42" xfId="0" applyFont="1" applyFill="1" applyBorder="1" applyAlignment="1">
      <alignment horizontal="center"/>
    </xf>
    <xf numFmtId="0" fontId="10" fillId="4" borderId="9" xfId="0" applyFont="1" applyFill="1" applyBorder="1" applyAlignment="1">
      <alignment horizontal="center"/>
    </xf>
    <xf numFmtId="49" fontId="21" fillId="0" borderId="4" xfId="0" applyNumberFormat="1" applyFont="1" applyBorder="1" applyAlignment="1" applyProtection="1">
      <alignment horizontal="center" vertical="center" wrapText="1"/>
      <protection locked="0"/>
    </xf>
    <xf numFmtId="49" fontId="21" fillId="0" borderId="118" xfId="0" applyNumberFormat="1" applyFont="1" applyBorder="1" applyAlignment="1" applyProtection="1">
      <alignment horizontal="center" vertical="center" wrapText="1"/>
      <protection locked="0"/>
    </xf>
    <xf numFmtId="49" fontId="21" fillId="0" borderId="5" xfId="0" applyNumberFormat="1" applyFont="1" applyBorder="1" applyAlignment="1" applyProtection="1">
      <alignment horizontal="center" vertical="center" wrapText="1"/>
      <protection locked="0"/>
    </xf>
    <xf numFmtId="49" fontId="21" fillId="0" borderId="17" xfId="0" applyNumberFormat="1" applyFont="1" applyBorder="1" applyAlignment="1" applyProtection="1">
      <alignment horizontal="center" vertical="center" wrapText="1"/>
      <protection locked="0"/>
    </xf>
    <xf numFmtId="49" fontId="21" fillId="0" borderId="103" xfId="0" applyNumberFormat="1" applyFont="1" applyBorder="1" applyAlignment="1" applyProtection="1">
      <alignment horizontal="center" vertical="center"/>
      <protection locked="0"/>
    </xf>
    <xf numFmtId="49" fontId="21" fillId="0" borderId="82" xfId="0" applyNumberFormat="1" applyFont="1" applyBorder="1" applyAlignment="1" applyProtection="1">
      <alignment horizontal="center" vertical="center"/>
      <protection locked="0"/>
    </xf>
    <xf numFmtId="49" fontId="21" fillId="0" borderId="30" xfId="0" applyNumberFormat="1" applyFont="1" applyBorder="1" applyAlignment="1" applyProtection="1">
      <alignment horizontal="center" vertical="center"/>
      <protection locked="0"/>
    </xf>
    <xf numFmtId="49" fontId="21" fillId="0" borderId="60" xfId="0" applyNumberFormat="1" applyFont="1" applyBorder="1" applyAlignment="1" applyProtection="1">
      <alignment horizontal="center" vertical="center"/>
      <protection locked="0"/>
    </xf>
    <xf numFmtId="49" fontId="21" fillId="0" borderId="6" xfId="0" applyNumberFormat="1" applyFont="1" applyBorder="1" applyAlignment="1" applyProtection="1">
      <alignment horizontal="center" vertical="center"/>
      <protection locked="0"/>
    </xf>
    <xf numFmtId="49" fontId="21" fillId="0" borderId="7" xfId="0" applyNumberFormat="1" applyFont="1" applyBorder="1" applyAlignment="1" applyProtection="1">
      <alignment horizontal="center" vertical="center"/>
      <protection locked="0"/>
    </xf>
    <xf numFmtId="49" fontId="21" fillId="0" borderId="5" xfId="0" applyNumberFormat="1" applyFont="1" applyBorder="1" applyAlignment="1" applyProtection="1">
      <alignment horizontal="center" vertical="center"/>
      <protection locked="0"/>
    </xf>
    <xf numFmtId="49" fontId="21" fillId="0" borderId="17" xfId="0" applyNumberFormat="1" applyFont="1" applyBorder="1" applyAlignment="1" applyProtection="1">
      <alignment horizontal="center" vertical="center"/>
      <protection locked="0"/>
    </xf>
    <xf numFmtId="4" fontId="21" fillId="0" borderId="5" xfId="0" applyNumberFormat="1" applyFont="1" applyBorder="1" applyAlignment="1" applyProtection="1">
      <alignment horizontal="center" vertical="center" wrapText="1" readingOrder="1"/>
      <protection locked="0"/>
    </xf>
    <xf numFmtId="4" fontId="21" fillId="0" borderId="17" xfId="0" applyNumberFormat="1" applyFont="1" applyBorder="1" applyAlignment="1" applyProtection="1">
      <alignment horizontal="center" vertical="center" wrapText="1" readingOrder="1"/>
      <protection locked="0"/>
    </xf>
    <xf numFmtId="49" fontId="22" fillId="0" borderId="5" xfId="0" applyNumberFormat="1" applyFont="1" applyBorder="1" applyAlignment="1" applyProtection="1">
      <alignment horizontal="center" vertical="center" wrapText="1"/>
      <protection locked="0"/>
    </xf>
    <xf numFmtId="49" fontId="22" fillId="0" borderId="17" xfId="0" applyNumberFormat="1" applyFont="1" applyBorder="1" applyAlignment="1" applyProtection="1">
      <alignment horizontal="center" vertical="center" wrapText="1"/>
      <protection locked="0"/>
    </xf>
    <xf numFmtId="49" fontId="21" fillId="0" borderId="31" xfId="0" applyNumberFormat="1" applyFont="1" applyBorder="1" applyAlignment="1" applyProtection="1">
      <alignment horizontal="center" vertical="center" wrapText="1"/>
      <protection locked="0"/>
    </xf>
    <xf numFmtId="0" fontId="16" fillId="6" borderId="79" xfId="0" applyFont="1" applyFill="1" applyBorder="1" applyAlignment="1">
      <alignment horizontal="center"/>
    </xf>
    <xf numFmtId="0" fontId="16" fillId="6" borderId="95" xfId="0" applyFont="1" applyFill="1" applyBorder="1" applyAlignment="1">
      <alignment horizontal="center"/>
    </xf>
    <xf numFmtId="0" fontId="16" fillId="6" borderId="96" xfId="0" applyFont="1" applyFill="1" applyBorder="1" applyAlignment="1">
      <alignment horizontal="center"/>
    </xf>
    <xf numFmtId="0" fontId="21" fillId="0" borderId="5" xfId="0" applyFont="1" applyBorder="1" applyAlignment="1" applyProtection="1">
      <alignment horizontal="center" vertical="center" wrapText="1"/>
      <protection locked="0"/>
    </xf>
    <xf numFmtId="0" fontId="21" fillId="0" borderId="17"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protection locked="0"/>
    </xf>
    <xf numFmtId="164" fontId="21" fillId="0" borderId="68" xfId="0" applyNumberFormat="1" applyFont="1" applyBorder="1" applyAlignment="1" applyProtection="1">
      <alignment horizontal="center" vertical="center"/>
      <protection locked="0"/>
    </xf>
    <xf numFmtId="164" fontId="21" fillId="0" borderId="0" xfId="0" applyNumberFormat="1" applyFont="1" applyAlignment="1" applyProtection="1">
      <alignment horizontal="center" vertical="center"/>
      <protection locked="0"/>
    </xf>
    <xf numFmtId="164" fontId="21" fillId="0" borderId="4" xfId="0" applyNumberFormat="1" applyFont="1" applyBorder="1" applyAlignment="1" applyProtection="1">
      <alignment horizontal="center" vertical="center"/>
      <protection locked="0"/>
    </xf>
    <xf numFmtId="164" fontId="21" fillId="0" borderId="60" xfId="0" applyNumberFormat="1" applyFont="1" applyBorder="1" applyAlignment="1" applyProtection="1">
      <alignment horizontal="center" vertical="center"/>
      <protection locked="0"/>
    </xf>
    <xf numFmtId="164" fontId="21" fillId="0" borderId="6" xfId="0" applyNumberFormat="1" applyFont="1" applyBorder="1" applyAlignment="1" applyProtection="1">
      <alignment horizontal="center" vertical="center"/>
      <protection locked="0"/>
    </xf>
    <xf numFmtId="164" fontId="21" fillId="0" borderId="7" xfId="0" applyNumberFormat="1" applyFont="1" applyBorder="1" applyAlignment="1" applyProtection="1">
      <alignment horizontal="center" vertical="center"/>
      <protection locked="0"/>
    </xf>
    <xf numFmtId="49" fontId="21" fillId="0" borderId="68" xfId="0" applyNumberFormat="1" applyFont="1" applyBorder="1" applyAlignment="1" applyProtection="1">
      <alignment horizontal="center" vertical="center" wrapText="1"/>
      <protection locked="0"/>
    </xf>
    <xf numFmtId="49" fontId="21" fillId="0" borderId="70" xfId="0" applyNumberFormat="1" applyFont="1" applyBorder="1" applyAlignment="1" applyProtection="1">
      <alignment horizontal="center" vertical="center" wrapText="1"/>
      <protection locked="0"/>
    </xf>
    <xf numFmtId="0" fontId="21" fillId="0" borderId="103" xfId="0" applyFont="1" applyBorder="1" applyAlignment="1" applyProtection="1">
      <alignment horizontal="center"/>
      <protection locked="0"/>
    </xf>
    <xf numFmtId="0" fontId="21" fillId="0" borderId="30" xfId="0" applyFont="1" applyBorder="1" applyAlignment="1" applyProtection="1">
      <alignment horizontal="center"/>
      <protection locked="0"/>
    </xf>
    <xf numFmtId="0" fontId="21" fillId="0" borderId="60"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69" xfId="0" applyFont="1" applyBorder="1" applyAlignment="1" applyProtection="1">
      <alignment horizontal="center" vertical="center"/>
      <protection locked="0"/>
    </xf>
    <xf numFmtId="0" fontId="21" fillId="0" borderId="51" xfId="0" applyFont="1" applyBorder="1" applyAlignment="1" applyProtection="1">
      <alignment horizontal="center" vertical="center" wrapText="1"/>
      <protection locked="0"/>
    </xf>
    <xf numFmtId="0" fontId="21" fillId="0" borderId="69" xfId="0" applyFont="1" applyBorder="1" applyAlignment="1" applyProtection="1">
      <alignment horizontal="center" vertical="center" wrapText="1"/>
      <protection locked="0"/>
    </xf>
    <xf numFmtId="164" fontId="21" fillId="0" borderId="51" xfId="0" applyNumberFormat="1" applyFont="1" applyBorder="1" applyAlignment="1" applyProtection="1">
      <alignment horizontal="center" vertical="center" wrapText="1"/>
      <protection locked="0"/>
    </xf>
    <xf numFmtId="164" fontId="21" fillId="0" borderId="69" xfId="0" applyNumberFormat="1" applyFont="1" applyBorder="1" applyAlignment="1" applyProtection="1">
      <alignment horizontal="center" vertical="center" wrapText="1"/>
      <protection locked="0"/>
    </xf>
    <xf numFmtId="0" fontId="10" fillId="4" borderId="68" xfId="0" applyFont="1" applyFill="1" applyBorder="1" applyAlignment="1">
      <alignment horizontal="center"/>
    </xf>
    <xf numFmtId="0" fontId="10" fillId="4" borderId="0" xfId="0" applyFont="1" applyFill="1" applyAlignment="1">
      <alignment horizontal="center"/>
    </xf>
    <xf numFmtId="0" fontId="10" fillId="4" borderId="61" xfId="0" applyFont="1" applyFill="1" applyBorder="1" applyAlignment="1">
      <alignment horizontal="center"/>
    </xf>
    <xf numFmtId="0" fontId="21" fillId="0" borderId="61" xfId="0" applyFont="1" applyBorder="1" applyAlignment="1" applyProtection="1">
      <alignment horizontal="center" vertical="center" wrapText="1"/>
      <protection locked="0"/>
    </xf>
    <xf numFmtId="0" fontId="21" fillId="0" borderId="112" xfId="0" applyFont="1" applyBorder="1" applyAlignment="1" applyProtection="1">
      <alignment horizontal="center" vertical="center" wrapText="1"/>
      <protection locked="0"/>
    </xf>
    <xf numFmtId="0" fontId="21" fillId="0" borderId="71" xfId="0" applyFont="1" applyBorder="1" applyAlignment="1" applyProtection="1">
      <alignment horizontal="center" vertical="center"/>
      <protection locked="0"/>
    </xf>
    <xf numFmtId="164" fontId="21" fillId="0" borderId="71" xfId="0" applyNumberFormat="1" applyFont="1" applyBorder="1" applyAlignment="1" applyProtection="1">
      <alignment horizontal="center" vertical="center" wrapText="1"/>
      <protection locked="0"/>
    </xf>
    <xf numFmtId="0" fontId="21" fillId="0" borderId="104"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6" fillId="6" borderId="99" xfId="0" applyFont="1" applyFill="1" applyBorder="1" applyAlignment="1">
      <alignment horizontal="center"/>
    </xf>
    <xf numFmtId="0" fontId="16" fillId="6" borderId="100" xfId="0" applyFont="1" applyFill="1" applyBorder="1" applyAlignment="1">
      <alignment horizontal="center"/>
    </xf>
    <xf numFmtId="164" fontId="19" fillId="6" borderId="79" xfId="0" applyNumberFormat="1" applyFont="1" applyFill="1" applyBorder="1" applyAlignment="1">
      <alignment horizontal="center"/>
    </xf>
    <xf numFmtId="164" fontId="19" fillId="6" borderId="100" xfId="0" applyNumberFormat="1" applyFont="1" applyFill="1" applyBorder="1" applyAlignment="1">
      <alignment horizontal="center"/>
    </xf>
    <xf numFmtId="0" fontId="21" fillId="0" borderId="101" xfId="0" applyFont="1" applyBorder="1" applyAlignment="1" applyProtection="1">
      <alignment horizontal="center" vertical="center" wrapText="1"/>
      <protection locked="0"/>
    </xf>
    <xf numFmtId="0" fontId="21" fillId="0" borderId="102" xfId="0" applyFont="1" applyBorder="1" applyAlignment="1" applyProtection="1">
      <alignment horizontal="center" vertical="center"/>
      <protection locked="0"/>
    </xf>
    <xf numFmtId="164" fontId="21" fillId="0" borderId="98" xfId="0" applyNumberFormat="1" applyFont="1" applyBorder="1" applyAlignment="1" applyProtection="1">
      <alignment horizontal="center" vertical="center"/>
      <protection locked="0"/>
    </xf>
    <xf numFmtId="164" fontId="21" fillId="0" borderId="61" xfId="0" applyNumberFormat="1" applyFont="1" applyBorder="1" applyAlignment="1" applyProtection="1">
      <alignment horizontal="center" vertical="center"/>
      <protection locked="0"/>
    </xf>
    <xf numFmtId="14" fontId="23" fillId="0" borderId="73" xfId="4" quotePrefix="1" applyNumberFormat="1" applyFont="1" applyBorder="1" applyAlignment="1">
      <alignment horizontal="center"/>
    </xf>
    <xf numFmtId="14" fontId="23" fillId="0" borderId="73" xfId="4" applyNumberFormat="1" applyFont="1" applyBorder="1" applyAlignment="1">
      <alignment horizontal="center"/>
    </xf>
    <xf numFmtId="0" fontId="23" fillId="0" borderId="73" xfId="0" quotePrefix="1" applyFont="1" applyBorder="1" applyAlignment="1">
      <alignment horizontal="center"/>
    </xf>
    <xf numFmtId="0" fontId="23" fillId="0" borderId="73" xfId="0" applyFont="1" applyBorder="1" applyAlignment="1">
      <alignment horizontal="center"/>
    </xf>
    <xf numFmtId="0" fontId="23" fillId="0" borderId="74" xfId="0" applyFont="1" applyBorder="1" applyAlignment="1">
      <alignment horizontal="center"/>
    </xf>
    <xf numFmtId="0" fontId="28" fillId="6" borderId="72" xfId="2" applyFont="1" applyFill="1" applyBorder="1" applyAlignment="1">
      <alignment horizontal="center"/>
    </xf>
    <xf numFmtId="0" fontId="28" fillId="6" borderId="73" xfId="2" applyFont="1" applyFill="1" applyBorder="1" applyAlignment="1">
      <alignment horizontal="center"/>
    </xf>
    <xf numFmtId="0" fontId="28" fillId="6" borderId="74" xfId="2" applyFont="1" applyFill="1" applyBorder="1" applyAlignment="1">
      <alignment horizontal="center"/>
    </xf>
    <xf numFmtId="0" fontId="24" fillId="9" borderId="72" xfId="2" applyFont="1" applyFill="1" applyBorder="1" applyAlignment="1">
      <alignment horizontal="center"/>
    </xf>
    <xf numFmtId="0" fontId="24" fillId="9" borderId="73" xfId="2" applyFont="1" applyFill="1" applyBorder="1" applyAlignment="1">
      <alignment horizontal="center"/>
    </xf>
    <xf numFmtId="0" fontId="24" fillId="9" borderId="74" xfId="2" applyFont="1" applyFill="1" applyBorder="1" applyAlignment="1">
      <alignment horizontal="center"/>
    </xf>
    <xf numFmtId="0" fontId="23" fillId="0" borderId="81" xfId="0" applyFont="1" applyBorder="1" applyAlignment="1">
      <alignment horizontal="center"/>
    </xf>
    <xf numFmtId="0" fontId="23" fillId="0" borderId="82" xfId="0" applyFont="1" applyBorder="1" applyAlignment="1">
      <alignment horizontal="center"/>
    </xf>
    <xf numFmtId="0" fontId="23" fillId="0" borderId="83" xfId="0" applyFont="1" applyBorder="1" applyAlignment="1">
      <alignment horizontal="center"/>
    </xf>
    <xf numFmtId="0" fontId="33" fillId="0" borderId="82" xfId="5" applyFont="1" applyBorder="1" applyAlignment="1">
      <alignment horizontal="left"/>
    </xf>
    <xf numFmtId="0" fontId="33" fillId="0" borderId="0" xfId="5" applyFont="1" applyFill="1" applyAlignment="1">
      <alignment horizontal="left" vertical="top"/>
    </xf>
    <xf numFmtId="0" fontId="18" fillId="0" borderId="0" xfId="0" applyFont="1" applyAlignment="1">
      <alignment horizontal="left" vertical="top" wrapText="1"/>
    </xf>
    <xf numFmtId="0" fontId="20" fillId="0" borderId="0" xfId="0" applyFont="1" applyAlignment="1">
      <alignment horizontal="left" vertical="top" wrapText="1"/>
    </xf>
    <xf numFmtId="0" fontId="10" fillId="0" borderId="0" xfId="0" applyFont="1" applyAlignment="1">
      <alignment horizontal="center"/>
    </xf>
    <xf numFmtId="0" fontId="30" fillId="6" borderId="99" xfId="5" applyFont="1" applyFill="1" applyBorder="1" applyAlignment="1" applyProtection="1">
      <alignment horizontal="center" vertical="center"/>
      <protection locked="0"/>
    </xf>
    <xf numFmtId="0" fontId="30" fillId="6" borderId="79" xfId="5" applyFont="1" applyFill="1" applyBorder="1" applyAlignment="1" applyProtection="1">
      <alignment horizontal="center" vertical="center"/>
      <protection locked="0"/>
    </xf>
  </cellXfs>
  <cellStyles count="7">
    <cellStyle name="Comma" xfId="4" builtinId="3"/>
    <cellStyle name="Currency" xfId="1" builtinId="4"/>
    <cellStyle name="Hyperlink" xfId="5" builtinId="8"/>
    <cellStyle name="Hyperlink 2" xfId="3" xr:uid="{988EA31D-EF58-4CBE-B000-2F27B44C9983}"/>
    <cellStyle name="Normal" xfId="0" builtinId="0"/>
    <cellStyle name="Normal 2" xfId="2" xr:uid="{A6579EA1-CADB-4BD5-B578-45004BD4EEF9}"/>
    <cellStyle name="Output" xfId="6" builtinId="21"/>
  </cellStyles>
  <dxfs count="7">
    <dxf>
      <fill>
        <patternFill>
          <bgColor rgb="FF92D050"/>
        </patternFill>
      </fill>
    </dxf>
    <dxf>
      <fill>
        <patternFill>
          <bgColor rgb="FFFD2F2F"/>
        </patternFill>
      </fill>
    </dxf>
    <dxf>
      <fill>
        <patternFill>
          <bgColor rgb="FF92D050"/>
        </patternFill>
      </fill>
    </dxf>
    <dxf>
      <fill>
        <patternFill>
          <bgColor rgb="FFFD5E4D"/>
        </patternFill>
      </fill>
    </dxf>
    <dxf>
      <fill>
        <patternFill>
          <bgColor rgb="FFFFC7CE"/>
        </patternFill>
      </fill>
    </dxf>
    <dxf>
      <font>
        <color theme="6" tint="-0.499984740745262"/>
      </font>
      <fill>
        <patternFill>
          <bgColor theme="6" tint="0.39994506668294322"/>
        </patternFill>
      </fill>
    </dxf>
    <dxf>
      <font>
        <color theme="5" tint="-0.499984740745262"/>
      </font>
      <fill>
        <patternFill>
          <bgColor theme="5" tint="0.59996337778862885"/>
        </patternFill>
      </fill>
    </dxf>
  </dxfs>
  <tableStyles count="0" defaultTableStyle="TableStyleMedium9" defaultPivotStyle="PivotStyleLight16"/>
  <colors>
    <mruColors>
      <color rgb="FFFFE029"/>
      <color rgb="FFFFED01"/>
      <color rgb="FFFFE83F"/>
      <color rgb="FFFD5E4D"/>
      <color rgb="FFFFFF99"/>
      <color rgb="FFE1AAA9"/>
      <color rgb="FFB7CF87"/>
      <color rgb="FFFFFF66"/>
      <color rgb="FFFFF41D"/>
      <color rgb="FFFD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3638550</xdr:colOff>
      <xdr:row>2</xdr:row>
      <xdr:rowOff>121000</xdr:rowOff>
    </xdr:from>
    <xdr:ext cx="2581275" cy="714600"/>
    <xdr:pic>
      <xdr:nvPicPr>
        <xdr:cNvPr id="3" name="Picture 2">
          <a:extLst>
            <a:ext uri="{FF2B5EF4-FFF2-40B4-BE49-F238E27FC236}">
              <a16:creationId xmlns:a16="http://schemas.microsoft.com/office/drawing/2014/main" id="{52EBD419-6799-4FB5-8C03-88BD00C6D2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7225" y="587725"/>
          <a:ext cx="2581275" cy="71460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hyperlink" Target="https://www.irs.gov/pub/irs-pdf/f1040sf.pdf" TargetMode="External"/><Relationship Id="rId1" Type="http://schemas.openxmlformats.org/officeDocument/2006/relationships/hyperlink" Target="https://www.irs.gov/pub/irs-pdf/i1040sf.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4C071-90EC-4BE0-853E-A2C085065574}">
  <sheetPr codeName="Sheet1"/>
  <dimension ref="A1:E88"/>
  <sheetViews>
    <sheetView showGridLines="0" tabSelected="1" zoomScaleNormal="100" workbookViewId="0">
      <selection activeCell="D14" sqref="D14"/>
    </sheetView>
  </sheetViews>
  <sheetFormatPr defaultColWidth="0" defaultRowHeight="0" customHeight="1" zeroHeight="1" x14ac:dyDescent="0.25"/>
  <cols>
    <col min="1" max="1" width="3.28515625" style="5" customWidth="1"/>
    <col min="2" max="2" width="9.140625" style="5" customWidth="1"/>
    <col min="3" max="3" width="71.42578125" style="5" bestFit="1" customWidth="1"/>
    <col min="4" max="4" width="18.5703125" style="5" customWidth="1"/>
    <col min="5" max="5" width="3.28515625" style="5" customWidth="1"/>
    <col min="6" max="16384" width="9.140625" style="5" hidden="1"/>
  </cols>
  <sheetData>
    <row r="1" spans="2:4" ht="15.75" x14ac:dyDescent="0.25"/>
    <row r="2" spans="2:4" ht="21" x14ac:dyDescent="0.35">
      <c r="B2" s="371" t="s">
        <v>328</v>
      </c>
      <c r="C2" s="371"/>
      <c r="D2" s="371"/>
    </row>
    <row r="3" spans="2:4" ht="15.75" x14ac:dyDescent="0.25">
      <c r="B3" s="6"/>
      <c r="C3" s="6"/>
      <c r="D3" s="6" t="s">
        <v>251</v>
      </c>
    </row>
    <row r="4" spans="2:4" ht="15.75" x14ac:dyDescent="0.25">
      <c r="B4"/>
      <c r="C4"/>
      <c r="D4"/>
    </row>
    <row r="5" spans="2:4" ht="15.75" x14ac:dyDescent="0.25">
      <c r="B5" s="7" t="s">
        <v>252</v>
      </c>
      <c r="C5"/>
      <c r="D5"/>
    </row>
    <row r="6" spans="2:4" ht="15.75" x14ac:dyDescent="0.25">
      <c r="B6" s="8" t="s">
        <v>326</v>
      </c>
      <c r="C6"/>
      <c r="D6"/>
    </row>
    <row r="7" spans="2:4" ht="15.75" x14ac:dyDescent="0.25">
      <c r="B7" s="8" t="s">
        <v>327</v>
      </c>
      <c r="C7"/>
      <c r="D7"/>
    </row>
    <row r="8" spans="2:4" ht="15.75" x14ac:dyDescent="0.25">
      <c r="B8" s="8"/>
      <c r="C8"/>
      <c r="D8"/>
    </row>
    <row r="9" spans="2:4" ht="32.1" customHeight="1" x14ac:dyDescent="0.25">
      <c r="B9" s="370" t="s">
        <v>315</v>
      </c>
      <c r="C9" s="370"/>
      <c r="D9" s="370"/>
    </row>
    <row r="10" spans="2:4" ht="15.75" x14ac:dyDescent="0.25">
      <c r="B10" s="336"/>
      <c r="C10" s="336"/>
      <c r="D10" s="336"/>
    </row>
    <row r="11" spans="2:4" ht="15.75" x14ac:dyDescent="0.25">
      <c r="B11" s="376" t="s">
        <v>314</v>
      </c>
      <c r="C11" s="376"/>
      <c r="D11" s="376"/>
    </row>
    <row r="12" spans="2:4" ht="15.95" customHeight="1" x14ac:dyDescent="0.25">
      <c r="B12" s="370" t="s">
        <v>330</v>
      </c>
      <c r="C12" s="370"/>
      <c r="D12" s="370"/>
    </row>
    <row r="13" spans="2:4" ht="15.75" x14ac:dyDescent="0.25">
      <c r="B13" s="9"/>
      <c r="C13" s="21" t="s">
        <v>255</v>
      </c>
      <c r="D13" s="9"/>
    </row>
    <row r="14" spans="2:4" ht="31.5" x14ac:dyDescent="0.25">
      <c r="B14" s="9"/>
      <c r="C14" s="22" t="s">
        <v>260</v>
      </c>
      <c r="D14" s="9"/>
    </row>
    <row r="15" spans="2:4" ht="47.25" x14ac:dyDescent="0.25">
      <c r="B15" s="9"/>
      <c r="C15" s="23" t="s">
        <v>261</v>
      </c>
      <c r="D15" s="9"/>
    </row>
    <row r="16" spans="2:4" ht="47.1" customHeight="1" x14ac:dyDescent="0.25">
      <c r="B16" s="370" t="s">
        <v>316</v>
      </c>
      <c r="C16" s="370"/>
      <c r="D16" s="370"/>
    </row>
    <row r="17" spans="2:4" ht="30.95" customHeight="1" x14ac:dyDescent="0.25">
      <c r="B17" s="370" t="s">
        <v>319</v>
      </c>
      <c r="C17" s="370"/>
      <c r="D17" s="370"/>
    </row>
    <row r="18" spans="2:4" ht="30.95" customHeight="1" x14ac:dyDescent="0.25">
      <c r="B18" s="370" t="s">
        <v>329</v>
      </c>
      <c r="C18" s="370"/>
      <c r="D18" s="370"/>
    </row>
    <row r="19" spans="2:4" ht="32.1" customHeight="1" x14ac:dyDescent="0.25">
      <c r="B19" s="372" t="s">
        <v>318</v>
      </c>
      <c r="C19" s="372"/>
      <c r="D19" s="372"/>
    </row>
    <row r="20" spans="2:4" ht="15" customHeight="1" x14ac:dyDescent="0.25">
      <c r="B20" s="10"/>
      <c r="C20" s="10"/>
      <c r="D20" s="10"/>
    </row>
    <row r="21" spans="2:4" ht="15" customHeight="1" x14ac:dyDescent="0.25">
      <c r="B21" s="11"/>
      <c r="C21" s="11"/>
      <c r="D21" s="11"/>
    </row>
    <row r="22" spans="2:4" ht="95.25" customHeight="1" x14ac:dyDescent="0.25">
      <c r="B22" s="373" t="s">
        <v>325</v>
      </c>
      <c r="C22" s="374"/>
      <c r="D22" s="375"/>
    </row>
    <row r="23" spans="2:4" ht="17.25" thickBot="1" x14ac:dyDescent="0.35">
      <c r="B23" s="12"/>
      <c r="C23" s="12"/>
      <c r="D23" s="12"/>
    </row>
    <row r="24" spans="2:4" ht="21" thickBot="1" x14ac:dyDescent="0.4">
      <c r="B24" s="13"/>
      <c r="C24" s="14"/>
      <c r="D24" s="14"/>
    </row>
    <row r="25" spans="2:4" ht="15.75" x14ac:dyDescent="0.25"/>
    <row r="26" spans="2:4" ht="15.75" hidden="1" x14ac:dyDescent="0.25"/>
    <row r="27" spans="2:4" ht="15.75" hidden="1" x14ac:dyDescent="0.25"/>
    <row r="28" spans="2:4" ht="15.75" hidden="1" x14ac:dyDescent="0.25"/>
    <row r="29" spans="2:4" ht="15.75" hidden="1" x14ac:dyDescent="0.25"/>
    <row r="30" spans="2:4" ht="15.75" hidden="1" x14ac:dyDescent="0.25"/>
    <row r="31" spans="2:4" ht="15.75" hidden="1" x14ac:dyDescent="0.25"/>
    <row r="32" spans="2:4" ht="15.75" hidden="1" x14ac:dyDescent="0.25"/>
    <row r="33" s="5" customFormat="1" ht="15.75" hidden="1" x14ac:dyDescent="0.25"/>
    <row r="34" s="5" customFormat="1" ht="15.75" hidden="1" x14ac:dyDescent="0.25"/>
    <row r="35" s="5" customFormat="1" ht="15.75" hidden="1" x14ac:dyDescent="0.25"/>
    <row r="36" s="5" customFormat="1" ht="15.75" hidden="1" x14ac:dyDescent="0.25"/>
    <row r="37" s="5" customFormat="1" ht="15.75" hidden="1" x14ac:dyDescent="0.25"/>
    <row r="38" s="5" customFormat="1" ht="15.75" hidden="1" x14ac:dyDescent="0.25"/>
    <row r="39" s="5" customFormat="1" ht="15.75" hidden="1" x14ac:dyDescent="0.25"/>
    <row r="40" s="5" customFormat="1" ht="15.75" hidden="1" x14ac:dyDescent="0.25"/>
    <row r="41" s="5" customFormat="1" ht="15.75" hidden="1" x14ac:dyDescent="0.25"/>
    <row r="42" s="5" customFormat="1" ht="15.75" hidden="1" x14ac:dyDescent="0.25"/>
    <row r="43" s="5" customFormat="1" ht="15.75" hidden="1" x14ac:dyDescent="0.25"/>
    <row r="44" s="5" customFormat="1" ht="15.75" hidden="1" x14ac:dyDescent="0.25"/>
    <row r="45" s="5" customFormat="1" ht="15.75" hidden="1" x14ac:dyDescent="0.25"/>
    <row r="46" s="5" customFormat="1" ht="15.75" hidden="1" x14ac:dyDescent="0.25"/>
    <row r="47" s="5" customFormat="1" ht="15.75" hidden="1" x14ac:dyDescent="0.25"/>
    <row r="48" s="5" customFormat="1" ht="15.75" hidden="1" x14ac:dyDescent="0.25"/>
    <row r="49" s="5" customFormat="1" ht="15.75" hidden="1" x14ac:dyDescent="0.25"/>
    <row r="50" s="5" customFormat="1" ht="15.75" hidden="1" x14ac:dyDescent="0.25"/>
    <row r="51" s="5" customFormat="1" ht="15.75" hidden="1" x14ac:dyDescent="0.25"/>
    <row r="52" s="5" customFormat="1" ht="15.75" hidden="1" x14ac:dyDescent="0.25"/>
    <row r="53" s="5" customFormat="1" ht="15.75" hidden="1" x14ac:dyDescent="0.25"/>
    <row r="54" s="5" customFormat="1" ht="15.75" hidden="1" x14ac:dyDescent="0.25"/>
    <row r="55" s="5" customFormat="1" ht="15.75" hidden="1" x14ac:dyDescent="0.25"/>
    <row r="56" s="5" customFormat="1" ht="15.75" hidden="1" x14ac:dyDescent="0.25"/>
    <row r="57" s="5" customFormat="1" ht="15.75" hidden="1" x14ac:dyDescent="0.25"/>
    <row r="58" s="5" customFormat="1" ht="15.75" hidden="1" x14ac:dyDescent="0.25"/>
    <row r="59" s="5" customFormat="1" ht="15.75" hidden="1" x14ac:dyDescent="0.25"/>
    <row r="60" s="5" customFormat="1" ht="15.75" hidden="1" x14ac:dyDescent="0.25"/>
    <row r="61" s="5" customFormat="1" ht="15.75" hidden="1" x14ac:dyDescent="0.25"/>
    <row r="62" s="5" customFormat="1" ht="15.75" hidden="1" x14ac:dyDescent="0.25"/>
    <row r="63" s="5" customFormat="1" ht="15.75" hidden="1" x14ac:dyDescent="0.25"/>
    <row r="64" s="5" customFormat="1" ht="15.75" hidden="1" x14ac:dyDescent="0.25"/>
    <row r="65" s="5" customFormat="1" ht="15.75" hidden="1" x14ac:dyDescent="0.25"/>
    <row r="66" s="5" customFormat="1" ht="15.75" hidden="1" x14ac:dyDescent="0.25"/>
    <row r="67" s="5" customFormat="1" ht="15.75" hidden="1" x14ac:dyDescent="0.25"/>
    <row r="68" s="5" customFormat="1" ht="15.75" hidden="1" x14ac:dyDescent="0.25"/>
    <row r="69" s="5" customFormat="1" ht="15.75" hidden="1" x14ac:dyDescent="0.25"/>
    <row r="70" s="5" customFormat="1" ht="15.75" hidden="1" x14ac:dyDescent="0.25"/>
    <row r="71" s="5" customFormat="1" ht="15.75" hidden="1" x14ac:dyDescent="0.25"/>
    <row r="72" s="5" customFormat="1" ht="15.75" hidden="1" x14ac:dyDescent="0.25"/>
    <row r="73" s="5" customFormat="1" ht="15.75" hidden="1" x14ac:dyDescent="0.25"/>
    <row r="74" s="5" customFormat="1" ht="15.75" hidden="1" x14ac:dyDescent="0.25"/>
    <row r="75" s="5" customFormat="1" ht="15.75" hidden="1" x14ac:dyDescent="0.25"/>
    <row r="76" s="5" customFormat="1" ht="15.75" hidden="1" x14ac:dyDescent="0.25"/>
    <row r="77" s="5" customFormat="1" ht="15.75" hidden="1" x14ac:dyDescent="0.25"/>
    <row r="78" s="5" customFormat="1" ht="15.75" hidden="1" x14ac:dyDescent="0.25"/>
    <row r="79" s="5" customFormat="1" ht="15.75" hidden="1" x14ac:dyDescent="0.25"/>
    <row r="80" s="5" customFormat="1" ht="15.75" hidden="1" x14ac:dyDescent="0.25"/>
    <row r="81" s="5" customFormat="1" ht="15.75" hidden="1" x14ac:dyDescent="0.25"/>
    <row r="82" s="5" customFormat="1" ht="15.75" hidden="1" x14ac:dyDescent="0.25"/>
    <row r="83" s="5" customFormat="1" ht="15.75" hidden="1" x14ac:dyDescent="0.25"/>
    <row r="84" s="5" customFormat="1" ht="15.75" hidden="1" x14ac:dyDescent="0.25"/>
    <row r="85" s="5" customFormat="1" ht="15.75" hidden="1" x14ac:dyDescent="0.25"/>
    <row r="86" s="5" customFormat="1" ht="15.75" hidden="1" x14ac:dyDescent="0.25"/>
    <row r="87" s="5" customFormat="1" ht="15.75" hidden="1" x14ac:dyDescent="0.25"/>
    <row r="88" s="5" customFormat="1" ht="15.75" hidden="1" x14ac:dyDescent="0.25"/>
  </sheetData>
  <sheetProtection sheet="1" objects="1" scenarios="1"/>
  <mergeCells count="9">
    <mergeCell ref="B18:D18"/>
    <mergeCell ref="B12:D12"/>
    <mergeCell ref="B2:D2"/>
    <mergeCell ref="B19:D19"/>
    <mergeCell ref="B22:D22"/>
    <mergeCell ref="B11:D11"/>
    <mergeCell ref="B16:D16"/>
    <mergeCell ref="B17:D17"/>
    <mergeCell ref="B9:D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E83F"/>
  </sheetPr>
  <dimension ref="A1:AMO105"/>
  <sheetViews>
    <sheetView showGridLines="0" workbookViewId="0">
      <selection activeCell="C7" sqref="C7"/>
    </sheetView>
  </sheetViews>
  <sheetFormatPr defaultColWidth="0" defaultRowHeight="15.75" zeroHeight="1" x14ac:dyDescent="0.25"/>
  <cols>
    <col min="1" max="1" width="39.85546875" style="5" bestFit="1" customWidth="1"/>
    <col min="2" max="2" width="5.7109375" style="39" customWidth="1"/>
    <col min="3" max="3" width="41" style="5" bestFit="1" customWidth="1"/>
    <col min="4" max="4" width="5.7109375" style="39" customWidth="1"/>
    <col min="5" max="5" width="27.140625" style="5" customWidth="1"/>
    <col min="6" max="6" width="5.7109375" style="39" customWidth="1"/>
    <col min="7" max="7" width="24.42578125" style="5" bestFit="1" customWidth="1"/>
    <col min="8" max="8" width="5.7109375" style="39" customWidth="1"/>
    <col min="9" max="9" width="21" style="5" bestFit="1" customWidth="1"/>
    <col min="10" max="10" width="5.7109375" style="39" customWidth="1"/>
    <col min="11" max="11" width="26.42578125" style="5" bestFit="1" customWidth="1"/>
    <col min="12" max="12" width="3.28515625" style="26" customWidth="1"/>
    <col min="13" max="13" width="11.85546875" style="26" hidden="1" customWidth="1"/>
    <col min="14" max="14" width="4.42578125" style="26" hidden="1" customWidth="1"/>
    <col min="15" max="15" width="11.85546875" style="26" hidden="1" customWidth="1"/>
    <col min="16" max="1029" width="11.85546875" style="5" hidden="1" customWidth="1"/>
    <col min="1030" max="16384" width="9.140625" style="5" hidden="1"/>
  </cols>
  <sheetData>
    <row r="1" spans="1:11" ht="19.5" thickBot="1" x14ac:dyDescent="0.35">
      <c r="A1" s="33" t="s">
        <v>76</v>
      </c>
      <c r="B1" s="33"/>
      <c r="C1" s="33" t="s">
        <v>73</v>
      </c>
      <c r="D1" s="33"/>
      <c r="E1" s="33" t="s">
        <v>80</v>
      </c>
      <c r="F1" s="33"/>
      <c r="G1" s="33" t="s">
        <v>72</v>
      </c>
      <c r="H1" s="33"/>
      <c r="I1" s="33" t="s">
        <v>214</v>
      </c>
      <c r="J1" s="33"/>
      <c r="K1" s="33" t="s">
        <v>215</v>
      </c>
    </row>
    <row r="2" spans="1:11" ht="31.5" x14ac:dyDescent="0.25">
      <c r="A2" s="365" t="s">
        <v>332</v>
      </c>
      <c r="B2" s="35"/>
      <c r="C2" s="366" t="s">
        <v>333</v>
      </c>
      <c r="D2" s="40"/>
      <c r="E2" s="367" t="s">
        <v>334</v>
      </c>
      <c r="F2" s="44"/>
      <c r="G2" s="368" t="s">
        <v>335</v>
      </c>
      <c r="H2" s="45"/>
      <c r="I2" s="369" t="s">
        <v>336</v>
      </c>
      <c r="J2" s="35"/>
      <c r="K2" s="365" t="s">
        <v>337</v>
      </c>
    </row>
    <row r="3" spans="1:11" x14ac:dyDescent="0.25">
      <c r="A3" s="28"/>
      <c r="B3" s="36"/>
      <c r="C3" s="29"/>
      <c r="D3" s="41"/>
      <c r="E3" s="27"/>
      <c r="F3" s="42"/>
      <c r="G3" s="30"/>
      <c r="H3" s="46"/>
      <c r="I3" s="28"/>
      <c r="J3" s="36"/>
      <c r="K3" s="28"/>
    </row>
    <row r="4" spans="1:11" x14ac:dyDescent="0.25">
      <c r="A4" s="28"/>
      <c r="B4" s="36"/>
      <c r="C4" s="29"/>
      <c r="D4" s="41"/>
      <c r="E4" s="27"/>
      <c r="F4" s="42"/>
      <c r="G4" s="30"/>
      <c r="H4" s="46"/>
      <c r="I4" s="28"/>
      <c r="J4" s="36"/>
      <c r="K4" s="28"/>
    </row>
    <row r="5" spans="1:11" x14ac:dyDescent="0.25">
      <c r="A5" s="28"/>
      <c r="B5" s="36"/>
      <c r="C5" s="29"/>
      <c r="D5" s="41"/>
      <c r="E5" s="27"/>
      <c r="F5" s="42"/>
      <c r="G5" s="30"/>
      <c r="H5" s="46"/>
      <c r="I5" s="28"/>
      <c r="J5" s="36"/>
      <c r="K5" s="28"/>
    </row>
    <row r="6" spans="1:11" x14ac:dyDescent="0.25">
      <c r="A6" s="28"/>
      <c r="B6" s="36"/>
      <c r="C6" s="29"/>
      <c r="D6" s="41"/>
      <c r="E6" s="27"/>
      <c r="F6" s="42"/>
      <c r="G6" s="30"/>
      <c r="H6" s="46"/>
      <c r="I6" s="28"/>
      <c r="J6" s="36"/>
      <c r="K6" s="28"/>
    </row>
    <row r="7" spans="1:11" x14ac:dyDescent="0.25">
      <c r="A7" s="28"/>
      <c r="B7" s="36"/>
      <c r="C7" s="29"/>
      <c r="D7" s="41"/>
      <c r="E7" s="27"/>
      <c r="F7" s="42"/>
      <c r="G7" s="30"/>
      <c r="H7" s="46"/>
      <c r="I7" s="28"/>
      <c r="J7" s="36"/>
      <c r="K7" s="28"/>
    </row>
    <row r="8" spans="1:11" x14ac:dyDescent="0.25">
      <c r="A8" s="28"/>
      <c r="B8" s="36"/>
      <c r="C8" s="29"/>
      <c r="D8" s="41"/>
      <c r="E8" s="27"/>
      <c r="F8" s="42"/>
      <c r="G8" s="30"/>
      <c r="H8" s="46"/>
      <c r="I8" s="28"/>
      <c r="J8" s="36"/>
      <c r="K8" s="28"/>
    </row>
    <row r="9" spans="1:11" x14ac:dyDescent="0.25">
      <c r="A9" s="28"/>
      <c r="B9" s="36"/>
      <c r="C9" s="29"/>
      <c r="D9" s="41"/>
      <c r="E9" s="27"/>
      <c r="F9" s="42"/>
      <c r="G9" s="30"/>
      <c r="H9" s="46"/>
      <c r="I9" s="28"/>
      <c r="J9" s="36"/>
      <c r="K9" s="28"/>
    </row>
    <row r="10" spans="1:11" x14ac:dyDescent="0.25">
      <c r="A10" s="28"/>
      <c r="B10" s="36"/>
      <c r="C10" s="29"/>
      <c r="D10" s="41"/>
      <c r="E10" s="27"/>
      <c r="F10" s="42"/>
      <c r="G10" s="30"/>
      <c r="H10" s="46"/>
      <c r="I10" s="28"/>
      <c r="J10" s="36"/>
      <c r="K10" s="28"/>
    </row>
    <row r="11" spans="1:11" x14ac:dyDescent="0.25">
      <c r="A11" s="28"/>
      <c r="B11" s="36"/>
      <c r="C11" s="29"/>
      <c r="D11" s="41"/>
      <c r="E11" s="27"/>
      <c r="F11" s="42"/>
      <c r="G11" s="28"/>
      <c r="H11" s="36"/>
      <c r="I11" s="28"/>
      <c r="J11" s="36"/>
      <c r="K11" s="28"/>
    </row>
    <row r="12" spans="1:11" x14ac:dyDescent="0.25">
      <c r="A12" s="28"/>
      <c r="B12" s="36"/>
      <c r="C12" s="29"/>
      <c r="D12" s="41"/>
      <c r="E12" s="48"/>
      <c r="F12" s="42"/>
      <c r="G12" s="36"/>
      <c r="H12" s="36"/>
      <c r="I12" s="28"/>
      <c r="J12" s="36"/>
      <c r="K12" s="28"/>
    </row>
    <row r="13" spans="1:11" ht="21" x14ac:dyDescent="0.25">
      <c r="A13" s="28"/>
      <c r="B13" s="36"/>
      <c r="C13" s="29"/>
      <c r="D13" s="41"/>
      <c r="E13" s="377" t="s">
        <v>324</v>
      </c>
      <c r="F13" s="377"/>
      <c r="G13" s="377"/>
      <c r="H13" s="362"/>
      <c r="I13" s="28"/>
      <c r="J13" s="36"/>
      <c r="K13" s="28"/>
    </row>
    <row r="14" spans="1:11" x14ac:dyDescent="0.25">
      <c r="A14" s="28"/>
      <c r="B14" s="36"/>
      <c r="C14" s="29"/>
      <c r="D14" s="41"/>
      <c r="E14" s="361"/>
      <c r="F14" s="361"/>
      <c r="G14" s="361"/>
      <c r="H14" s="362"/>
      <c r="I14" s="28"/>
      <c r="J14" s="36"/>
      <c r="K14" s="28"/>
    </row>
    <row r="15" spans="1:11" ht="15.75" customHeight="1" x14ac:dyDescent="0.25">
      <c r="A15" s="28"/>
      <c r="B15" s="36"/>
      <c r="C15" s="29"/>
      <c r="D15" s="41"/>
      <c r="E15" s="378" t="s">
        <v>289</v>
      </c>
      <c r="F15" s="378"/>
      <c r="G15" s="378"/>
      <c r="H15" s="363"/>
      <c r="I15" s="28"/>
      <c r="J15" s="36"/>
      <c r="K15" s="28"/>
    </row>
    <row r="16" spans="1:11" x14ac:dyDescent="0.25">
      <c r="A16" s="28"/>
      <c r="B16" s="37"/>
      <c r="C16" s="31"/>
      <c r="D16" s="41"/>
      <c r="E16" s="378"/>
      <c r="F16" s="378"/>
      <c r="G16" s="378"/>
      <c r="H16" s="363"/>
      <c r="I16" s="28"/>
      <c r="J16" s="36"/>
      <c r="K16" s="28"/>
    </row>
    <row r="17" spans="1:11" x14ac:dyDescent="0.25">
      <c r="A17" s="28"/>
      <c r="B17" s="37"/>
      <c r="C17" s="31"/>
      <c r="D17" s="41"/>
      <c r="E17" s="378"/>
      <c r="F17" s="378"/>
      <c r="G17" s="378"/>
      <c r="H17" s="363"/>
      <c r="I17" s="28"/>
      <c r="J17" s="36"/>
      <c r="K17" s="28"/>
    </row>
    <row r="18" spans="1:11" x14ac:dyDescent="0.25">
      <c r="A18" s="28"/>
      <c r="B18" s="37"/>
      <c r="C18" s="31"/>
      <c r="D18" s="41"/>
      <c r="E18" s="378"/>
      <c r="F18" s="378"/>
      <c r="G18" s="378"/>
      <c r="H18" s="363"/>
      <c r="I18" s="28"/>
      <c r="J18" s="36"/>
      <c r="K18" s="28"/>
    </row>
    <row r="19" spans="1:11" x14ac:dyDescent="0.25">
      <c r="A19" s="28"/>
      <c r="B19" s="37"/>
      <c r="C19" s="31"/>
      <c r="D19" s="41"/>
      <c r="E19" s="378"/>
      <c r="F19" s="378"/>
      <c r="G19" s="378"/>
      <c r="H19" s="363"/>
      <c r="I19" s="28"/>
      <c r="J19" s="36"/>
      <c r="K19" s="28"/>
    </row>
    <row r="20" spans="1:11" x14ac:dyDescent="0.25">
      <c r="A20" s="28"/>
      <c r="B20" s="37"/>
      <c r="C20" s="31"/>
      <c r="D20" s="41"/>
      <c r="E20" s="378"/>
      <c r="F20" s="378"/>
      <c r="G20" s="378"/>
      <c r="H20" s="363"/>
      <c r="I20" s="28"/>
      <c r="J20" s="36"/>
      <c r="K20" s="28"/>
    </row>
    <row r="21" spans="1:11" x14ac:dyDescent="0.25">
      <c r="A21" s="28"/>
      <c r="B21" s="37"/>
      <c r="C21" s="31"/>
      <c r="D21" s="41"/>
      <c r="E21" s="379"/>
      <c r="F21" s="379"/>
      <c r="G21" s="379"/>
      <c r="H21" s="363"/>
      <c r="I21" s="28"/>
      <c r="J21" s="36"/>
      <c r="K21" s="28"/>
    </row>
    <row r="22" spans="1:11" x14ac:dyDescent="0.25">
      <c r="A22" s="28"/>
      <c r="B22" s="37"/>
      <c r="C22" s="31"/>
      <c r="D22" s="41"/>
      <c r="E22" s="48"/>
      <c r="F22" s="42"/>
      <c r="G22" s="36"/>
      <c r="H22" s="36"/>
      <c r="I22" s="28"/>
      <c r="J22" s="47"/>
      <c r="K22" s="28"/>
    </row>
    <row r="23" spans="1:11" x14ac:dyDescent="0.25">
      <c r="A23" s="28"/>
      <c r="B23" s="37"/>
      <c r="C23" s="31"/>
      <c r="D23" s="41"/>
      <c r="E23" s="48"/>
      <c r="F23" s="42"/>
      <c r="G23" s="36"/>
      <c r="H23" s="36"/>
      <c r="I23" s="28"/>
      <c r="J23" s="47"/>
      <c r="K23" s="28"/>
    </row>
    <row r="24" spans="1:11" x14ac:dyDescent="0.25">
      <c r="A24" s="28"/>
      <c r="B24" s="37"/>
      <c r="C24" s="31"/>
      <c r="D24" s="41"/>
      <c r="E24" s="48"/>
      <c r="F24" s="42"/>
      <c r="G24" s="36"/>
      <c r="H24" s="36"/>
      <c r="I24" s="28"/>
      <c r="J24" s="47"/>
      <c r="K24" s="28"/>
    </row>
    <row r="25" spans="1:11" x14ac:dyDescent="0.25">
      <c r="A25" s="28"/>
      <c r="B25" s="37"/>
      <c r="C25" s="31"/>
      <c r="D25" s="41"/>
      <c r="E25" s="48"/>
      <c r="F25" s="42"/>
      <c r="G25" s="36"/>
      <c r="H25" s="36"/>
      <c r="I25" s="28"/>
      <c r="J25" s="47"/>
      <c r="K25" s="28"/>
    </row>
    <row r="26" spans="1:11" x14ac:dyDescent="0.25">
      <c r="A26" s="28"/>
      <c r="B26" s="37"/>
      <c r="C26" s="31"/>
      <c r="D26" s="41"/>
      <c r="E26" s="48"/>
      <c r="F26" s="42"/>
      <c r="G26" s="36"/>
      <c r="H26" s="36"/>
      <c r="I26" s="28"/>
      <c r="J26" s="47"/>
      <c r="K26" s="28"/>
    </row>
    <row r="27" spans="1:11" x14ac:dyDescent="0.25">
      <c r="A27" s="28"/>
      <c r="B27" s="37"/>
      <c r="C27" s="31"/>
      <c r="D27" s="41"/>
      <c r="E27" s="48"/>
      <c r="F27" s="42"/>
      <c r="G27" s="36"/>
      <c r="H27" s="36"/>
      <c r="I27" s="28"/>
      <c r="J27" s="47"/>
      <c r="K27" s="28"/>
    </row>
    <row r="28" spans="1:11" x14ac:dyDescent="0.25">
      <c r="A28" s="28"/>
      <c r="B28" s="37"/>
      <c r="C28" s="31"/>
      <c r="D28" s="41"/>
      <c r="E28" s="48"/>
      <c r="F28" s="42"/>
      <c r="G28" s="36"/>
      <c r="H28" s="36"/>
      <c r="I28" s="28"/>
      <c r="J28" s="47"/>
      <c r="K28" s="28"/>
    </row>
    <row r="29" spans="1:11" x14ac:dyDescent="0.25">
      <c r="A29" s="28"/>
      <c r="B29" s="37"/>
      <c r="C29" s="31"/>
      <c r="D29" s="41"/>
      <c r="E29" s="48"/>
      <c r="F29" s="42"/>
      <c r="G29" s="36"/>
      <c r="H29" s="36"/>
      <c r="I29" s="28"/>
      <c r="J29" s="47"/>
      <c r="K29" s="28"/>
    </row>
    <row r="30" spans="1:11" x14ac:dyDescent="0.25">
      <c r="A30" s="28"/>
      <c r="B30" s="37"/>
      <c r="C30" s="31"/>
      <c r="D30" s="41"/>
      <c r="E30" s="48"/>
      <c r="F30" s="42"/>
      <c r="G30" s="36"/>
      <c r="H30" s="36"/>
      <c r="I30" s="28"/>
      <c r="J30" s="47"/>
      <c r="K30" s="28"/>
    </row>
    <row r="31" spans="1:11" x14ac:dyDescent="0.25">
      <c r="A31" s="28"/>
      <c r="B31" s="37"/>
      <c r="C31" s="31"/>
      <c r="D31" s="41"/>
      <c r="E31" s="48"/>
      <c r="F31" s="42"/>
      <c r="G31" s="36"/>
      <c r="H31" s="36"/>
      <c r="I31" s="28"/>
      <c r="J31" s="47"/>
      <c r="K31" s="28"/>
    </row>
    <row r="32" spans="1:11" x14ac:dyDescent="0.25">
      <c r="A32" s="28"/>
      <c r="B32" s="37"/>
      <c r="C32" s="31"/>
      <c r="D32" s="41"/>
      <c r="E32" s="48"/>
      <c r="F32" s="42"/>
      <c r="G32" s="36"/>
      <c r="H32" s="36"/>
      <c r="I32" s="36"/>
      <c r="J32" s="47"/>
      <c r="K32" s="39"/>
    </row>
    <row r="33" spans="1:11" x14ac:dyDescent="0.25">
      <c r="A33" s="28"/>
      <c r="B33" s="37"/>
      <c r="C33" s="31"/>
      <c r="D33" s="41"/>
      <c r="E33" s="48"/>
      <c r="F33" s="42"/>
      <c r="G33" s="36"/>
      <c r="H33" s="36"/>
      <c r="I33" s="36"/>
      <c r="J33" s="47"/>
      <c r="K33" s="39"/>
    </row>
    <row r="34" spans="1:11" x14ac:dyDescent="0.25">
      <c r="A34" s="28"/>
      <c r="B34" s="37"/>
      <c r="C34" s="31"/>
      <c r="D34" s="41"/>
      <c r="E34" s="48"/>
      <c r="F34" s="42"/>
      <c r="G34" s="36"/>
      <c r="H34" s="36"/>
      <c r="I34" s="36"/>
      <c r="J34" s="47"/>
      <c r="K34" s="39"/>
    </row>
    <row r="35" spans="1:11" x14ac:dyDescent="0.25">
      <c r="A35" s="28"/>
      <c r="B35" s="37"/>
      <c r="C35" s="31"/>
      <c r="D35" s="41"/>
      <c r="E35" s="48"/>
      <c r="F35" s="42"/>
      <c r="G35" s="36"/>
      <c r="H35" s="36"/>
      <c r="I35" s="36"/>
      <c r="J35" s="47"/>
      <c r="K35" s="39"/>
    </row>
    <row r="36" spans="1:11" x14ac:dyDescent="0.25">
      <c r="A36" s="28"/>
      <c r="B36" s="37"/>
      <c r="C36" s="31"/>
      <c r="D36" s="41"/>
      <c r="E36" s="48"/>
      <c r="F36" s="42"/>
      <c r="G36" s="36"/>
      <c r="H36" s="36"/>
      <c r="I36" s="36"/>
      <c r="J36" s="47"/>
      <c r="K36" s="39"/>
    </row>
    <row r="37" spans="1:11" x14ac:dyDescent="0.25">
      <c r="A37" s="28"/>
      <c r="B37" s="37"/>
      <c r="C37" s="31"/>
      <c r="D37" s="41"/>
      <c r="E37" s="48"/>
      <c r="F37" s="42"/>
      <c r="G37" s="36"/>
      <c r="H37" s="36"/>
      <c r="I37" s="36"/>
      <c r="J37" s="47"/>
      <c r="K37" s="39"/>
    </row>
    <row r="38" spans="1:11" x14ac:dyDescent="0.25">
      <c r="A38" s="28"/>
      <c r="B38" s="37"/>
      <c r="C38" s="31"/>
      <c r="D38" s="41"/>
      <c r="E38" s="48"/>
      <c r="F38" s="42"/>
      <c r="G38" s="36"/>
      <c r="H38" s="36"/>
      <c r="I38" s="36"/>
      <c r="J38" s="47"/>
      <c r="K38" s="39"/>
    </row>
    <row r="39" spans="1:11" x14ac:dyDescent="0.25">
      <c r="A39" s="28"/>
      <c r="B39" s="37"/>
      <c r="C39" s="31"/>
      <c r="D39" s="41"/>
      <c r="E39" s="48"/>
      <c r="F39" s="42"/>
      <c r="G39" s="36"/>
      <c r="H39" s="36"/>
      <c r="I39" s="36"/>
      <c r="J39" s="47"/>
      <c r="K39" s="39"/>
    </row>
    <row r="40" spans="1:11" x14ac:dyDescent="0.25">
      <c r="A40" s="28"/>
      <c r="B40" s="37"/>
      <c r="C40" s="31"/>
      <c r="D40" s="41"/>
      <c r="E40" s="48"/>
      <c r="F40" s="42"/>
      <c r="G40" s="36"/>
      <c r="H40" s="36"/>
      <c r="I40" s="36"/>
      <c r="J40" s="47"/>
      <c r="K40" s="39"/>
    </row>
    <row r="41" spans="1:11" x14ac:dyDescent="0.25">
      <c r="A41" s="28"/>
      <c r="B41" s="37"/>
      <c r="C41" s="31"/>
      <c r="D41" s="41"/>
      <c r="E41" s="48"/>
      <c r="F41" s="42"/>
      <c r="G41" s="36"/>
      <c r="H41" s="36"/>
      <c r="I41" s="36"/>
      <c r="J41" s="47"/>
      <c r="K41" s="39"/>
    </row>
    <row r="42" spans="1:11" x14ac:dyDescent="0.25">
      <c r="A42" s="28"/>
      <c r="B42" s="37"/>
      <c r="C42" s="31"/>
      <c r="D42" s="41"/>
      <c r="E42" s="48"/>
      <c r="F42" s="42"/>
      <c r="G42" s="36"/>
      <c r="H42" s="36"/>
      <c r="I42" s="36"/>
      <c r="J42" s="47"/>
      <c r="K42" s="39"/>
    </row>
    <row r="43" spans="1:11" x14ac:dyDescent="0.25">
      <c r="A43" s="28"/>
      <c r="B43" s="37"/>
      <c r="C43" s="31"/>
      <c r="D43" s="41"/>
      <c r="E43" s="48"/>
      <c r="F43" s="42"/>
      <c r="G43" s="36"/>
      <c r="H43" s="36"/>
      <c r="I43" s="36"/>
      <c r="J43" s="47"/>
      <c r="K43" s="39"/>
    </row>
    <row r="44" spans="1:11" x14ac:dyDescent="0.25">
      <c r="A44" s="28"/>
      <c r="B44" s="37"/>
      <c r="C44" s="31"/>
      <c r="D44" s="41"/>
      <c r="E44" s="48"/>
      <c r="F44" s="42"/>
      <c r="G44" s="36"/>
      <c r="H44" s="36"/>
      <c r="I44" s="36"/>
      <c r="J44" s="47"/>
      <c r="K44" s="39"/>
    </row>
    <row r="45" spans="1:11" x14ac:dyDescent="0.25">
      <c r="A45" s="28"/>
      <c r="B45" s="37"/>
      <c r="C45" s="31"/>
      <c r="D45" s="41"/>
      <c r="E45" s="48"/>
      <c r="F45" s="42"/>
      <c r="G45" s="36"/>
      <c r="H45" s="36"/>
      <c r="I45" s="36"/>
      <c r="J45" s="47"/>
      <c r="K45" s="39"/>
    </row>
    <row r="46" spans="1:11" x14ac:dyDescent="0.25">
      <c r="A46" s="28"/>
      <c r="B46" s="37"/>
      <c r="C46" s="31"/>
      <c r="D46" s="41"/>
      <c r="E46" s="48"/>
      <c r="F46" s="42"/>
      <c r="G46" s="36"/>
      <c r="H46" s="36"/>
      <c r="I46" s="36"/>
      <c r="J46" s="47"/>
      <c r="K46" s="39"/>
    </row>
    <row r="47" spans="1:11" x14ac:dyDescent="0.25">
      <c r="A47" s="28"/>
      <c r="B47" s="37"/>
      <c r="C47" s="31"/>
      <c r="D47" s="41"/>
      <c r="E47" s="48"/>
      <c r="F47" s="42"/>
      <c r="G47" s="36"/>
      <c r="H47" s="36"/>
      <c r="I47" s="36"/>
      <c r="J47" s="47"/>
      <c r="K47" s="39"/>
    </row>
    <row r="48" spans="1:11" x14ac:dyDescent="0.25">
      <c r="A48" s="28"/>
      <c r="B48" s="37"/>
      <c r="C48" s="31"/>
      <c r="D48" s="41"/>
      <c r="E48" s="48"/>
      <c r="F48" s="42"/>
      <c r="G48" s="36"/>
      <c r="H48" s="36"/>
      <c r="I48" s="36"/>
      <c r="J48" s="47"/>
      <c r="K48" s="39"/>
    </row>
    <row r="49" spans="1:11" x14ac:dyDescent="0.25">
      <c r="A49" s="28"/>
      <c r="B49" s="37"/>
      <c r="C49" s="31"/>
      <c r="D49" s="41"/>
      <c r="E49" s="48"/>
      <c r="F49" s="42"/>
      <c r="G49" s="36"/>
      <c r="H49" s="36"/>
      <c r="I49" s="36"/>
      <c r="J49" s="47"/>
      <c r="K49" s="39"/>
    </row>
    <row r="50" spans="1:11" x14ac:dyDescent="0.25">
      <c r="A50" s="28"/>
      <c r="B50" s="37"/>
      <c r="C50" s="31"/>
      <c r="D50" s="41"/>
      <c r="E50" s="48"/>
      <c r="F50" s="42"/>
      <c r="G50" s="36"/>
      <c r="H50" s="36"/>
      <c r="I50" s="36"/>
      <c r="J50" s="47"/>
      <c r="K50" s="39"/>
    </row>
    <row r="51" spans="1:11" x14ac:dyDescent="0.25">
      <c r="A51" s="28"/>
      <c r="B51" s="37"/>
      <c r="C51" s="31"/>
      <c r="D51" s="41"/>
      <c r="E51" s="48"/>
      <c r="F51" s="42"/>
      <c r="G51" s="36"/>
      <c r="H51" s="36"/>
      <c r="I51" s="36"/>
      <c r="J51" s="47"/>
      <c r="K51" s="39"/>
    </row>
    <row r="52" spans="1:11" x14ac:dyDescent="0.25">
      <c r="A52" s="28"/>
      <c r="B52" s="37"/>
      <c r="C52" s="31"/>
      <c r="D52" s="41"/>
      <c r="E52" s="48"/>
      <c r="F52" s="42"/>
      <c r="G52" s="36"/>
      <c r="H52" s="36"/>
      <c r="I52" s="36"/>
      <c r="J52" s="47"/>
      <c r="K52" s="39"/>
    </row>
    <row r="53" spans="1:11" x14ac:dyDescent="0.25">
      <c r="A53" s="28"/>
      <c r="B53" s="36"/>
      <c r="C53" s="28"/>
      <c r="D53" s="42"/>
      <c r="E53" s="48"/>
      <c r="F53" s="42"/>
      <c r="G53" s="36"/>
      <c r="H53" s="36"/>
      <c r="I53" s="36"/>
      <c r="J53" s="47"/>
      <c r="K53" s="39"/>
    </row>
    <row r="54" spans="1:11" x14ac:dyDescent="0.25">
      <c r="A54" s="28"/>
      <c r="B54" s="36"/>
      <c r="C54" s="28"/>
      <c r="D54" s="42"/>
      <c r="E54" s="48"/>
      <c r="F54" s="42"/>
      <c r="G54" s="36"/>
      <c r="H54" s="36"/>
      <c r="I54" s="36"/>
      <c r="J54" s="47"/>
      <c r="K54" s="39"/>
    </row>
    <row r="55" spans="1:11" x14ac:dyDescent="0.25">
      <c r="A55" s="28"/>
      <c r="B55" s="36"/>
      <c r="C55" s="28"/>
      <c r="D55" s="42"/>
      <c r="E55" s="48"/>
      <c r="F55" s="42"/>
      <c r="G55" s="36"/>
      <c r="H55" s="36"/>
      <c r="I55" s="36"/>
      <c r="J55" s="47"/>
      <c r="K55" s="39"/>
    </row>
    <row r="56" spans="1:11" x14ac:dyDescent="0.25">
      <c r="A56" s="28"/>
      <c r="B56" s="36"/>
      <c r="C56" s="28"/>
      <c r="D56" s="42"/>
      <c r="E56" s="48"/>
      <c r="F56" s="42"/>
      <c r="G56" s="36"/>
      <c r="H56" s="36"/>
      <c r="I56" s="36"/>
      <c r="J56" s="47"/>
      <c r="K56" s="39"/>
    </row>
    <row r="57" spans="1:11" x14ac:dyDescent="0.25">
      <c r="A57" s="28"/>
      <c r="B57" s="36"/>
      <c r="C57" s="28"/>
      <c r="D57" s="42"/>
      <c r="E57" s="48"/>
      <c r="F57" s="42"/>
      <c r="G57" s="36"/>
      <c r="H57" s="36"/>
      <c r="I57" s="36"/>
      <c r="J57" s="47"/>
      <c r="K57" s="39"/>
    </row>
    <row r="58" spans="1:11" x14ac:dyDescent="0.25">
      <c r="A58" s="28"/>
      <c r="B58" s="36"/>
      <c r="C58" s="28"/>
      <c r="D58" s="42"/>
      <c r="E58" s="48"/>
      <c r="F58" s="42"/>
      <c r="G58" s="36"/>
      <c r="H58" s="36"/>
      <c r="I58" s="36"/>
      <c r="J58" s="47"/>
      <c r="K58" s="39"/>
    </row>
    <row r="59" spans="1:11" x14ac:dyDescent="0.25">
      <c r="A59" s="28"/>
      <c r="B59" s="36"/>
      <c r="C59" s="28"/>
      <c r="D59" s="42"/>
      <c r="E59" s="48"/>
      <c r="F59" s="42"/>
      <c r="G59" s="36"/>
      <c r="H59" s="36"/>
      <c r="I59" s="36"/>
      <c r="J59" s="47"/>
      <c r="K59" s="39"/>
    </row>
    <row r="60" spans="1:11" x14ac:dyDescent="0.25">
      <c r="A60" s="28"/>
      <c r="B60" s="36"/>
      <c r="C60" s="28"/>
      <c r="D60" s="42"/>
      <c r="E60" s="48"/>
      <c r="F60" s="42"/>
      <c r="G60" s="36"/>
      <c r="H60" s="36"/>
      <c r="I60" s="36"/>
      <c r="J60" s="47"/>
      <c r="K60" s="39"/>
    </row>
    <row r="61" spans="1:11" x14ac:dyDescent="0.25">
      <c r="A61" s="28"/>
      <c r="B61" s="36"/>
      <c r="C61" s="28"/>
      <c r="D61" s="42"/>
      <c r="E61" s="48"/>
      <c r="F61" s="42"/>
      <c r="G61" s="36"/>
      <c r="H61" s="36"/>
      <c r="I61" s="36"/>
      <c r="J61" s="47"/>
      <c r="K61" s="39"/>
    </row>
    <row r="62" spans="1:11" x14ac:dyDescent="0.25">
      <c r="A62" s="28"/>
      <c r="B62" s="36"/>
      <c r="C62" s="28"/>
      <c r="D62" s="42"/>
      <c r="E62" s="48"/>
      <c r="F62" s="42"/>
      <c r="G62" s="36"/>
      <c r="H62" s="36"/>
      <c r="I62" s="36"/>
      <c r="J62" s="47"/>
      <c r="K62" s="39"/>
    </row>
    <row r="63" spans="1:11" x14ac:dyDescent="0.25">
      <c r="A63" s="28"/>
      <c r="B63" s="36"/>
      <c r="C63" s="28"/>
      <c r="D63" s="42"/>
      <c r="E63" s="48"/>
      <c r="F63" s="42"/>
      <c r="G63" s="36"/>
      <c r="H63" s="36"/>
      <c r="I63" s="36"/>
      <c r="J63" s="47"/>
      <c r="K63" s="39"/>
    </row>
    <row r="64" spans="1:11" x14ac:dyDescent="0.25">
      <c r="A64" s="28"/>
      <c r="B64" s="36"/>
      <c r="C64" s="28"/>
      <c r="D64" s="42"/>
      <c r="E64" s="48"/>
      <c r="F64" s="42"/>
      <c r="G64" s="36"/>
      <c r="H64" s="36"/>
      <c r="I64" s="36"/>
      <c r="J64" s="47"/>
      <c r="K64" s="39"/>
    </row>
    <row r="65" spans="1:11" x14ac:dyDescent="0.25">
      <c r="A65" s="28"/>
      <c r="B65" s="36"/>
      <c r="C65" s="28"/>
      <c r="D65" s="42"/>
      <c r="E65" s="48"/>
      <c r="F65" s="42"/>
      <c r="G65" s="36"/>
      <c r="H65" s="36"/>
      <c r="I65" s="36"/>
      <c r="J65" s="47"/>
      <c r="K65" s="39"/>
    </row>
    <row r="66" spans="1:11" x14ac:dyDescent="0.25">
      <c r="A66" s="28"/>
      <c r="B66" s="36"/>
      <c r="C66" s="28"/>
      <c r="D66" s="42"/>
      <c r="E66" s="48"/>
      <c r="F66" s="42"/>
      <c r="G66" s="36"/>
      <c r="H66" s="36"/>
      <c r="I66" s="36"/>
      <c r="J66" s="47"/>
      <c r="K66" s="39"/>
    </row>
    <row r="67" spans="1:11" x14ac:dyDescent="0.25">
      <c r="A67" s="28"/>
      <c r="B67" s="36"/>
      <c r="C67" s="28"/>
      <c r="D67" s="42"/>
      <c r="E67" s="48"/>
      <c r="F67" s="42"/>
      <c r="G67" s="36"/>
      <c r="H67" s="36"/>
      <c r="I67" s="36"/>
      <c r="J67" s="47"/>
      <c r="K67" s="39"/>
    </row>
    <row r="68" spans="1:11" x14ac:dyDescent="0.25">
      <c r="A68" s="28"/>
      <c r="B68" s="36"/>
      <c r="C68" s="28"/>
      <c r="D68" s="42"/>
      <c r="E68" s="48"/>
      <c r="F68" s="42"/>
      <c r="G68" s="36"/>
      <c r="H68" s="36"/>
      <c r="I68" s="36"/>
      <c r="J68" s="47"/>
      <c r="K68" s="39"/>
    </row>
    <row r="69" spans="1:11" x14ac:dyDescent="0.25">
      <c r="A69" s="28"/>
      <c r="B69" s="36"/>
      <c r="C69" s="28"/>
      <c r="D69" s="42"/>
      <c r="E69" s="48"/>
      <c r="F69" s="42"/>
      <c r="G69" s="36"/>
      <c r="H69" s="36"/>
      <c r="I69" s="36"/>
      <c r="J69" s="47"/>
      <c r="K69" s="39"/>
    </row>
    <row r="70" spans="1:11" x14ac:dyDescent="0.25">
      <c r="A70" s="28"/>
      <c r="B70" s="36"/>
      <c r="C70" s="28"/>
      <c r="D70" s="42"/>
      <c r="E70" s="48"/>
      <c r="F70" s="42"/>
      <c r="G70" s="36"/>
      <c r="H70" s="36"/>
      <c r="I70" s="36"/>
      <c r="J70" s="47"/>
      <c r="K70" s="39"/>
    </row>
    <row r="71" spans="1:11" x14ac:dyDescent="0.25">
      <c r="A71" s="28"/>
      <c r="B71" s="36"/>
      <c r="C71" s="28"/>
      <c r="D71" s="42"/>
      <c r="E71" s="48"/>
      <c r="F71" s="42"/>
      <c r="G71" s="36"/>
      <c r="H71" s="36"/>
      <c r="I71" s="36"/>
      <c r="J71" s="47"/>
      <c r="K71" s="39"/>
    </row>
    <row r="72" spans="1:11" x14ac:dyDescent="0.25">
      <c r="A72" s="28"/>
      <c r="B72" s="36"/>
      <c r="C72" s="28"/>
      <c r="D72" s="42"/>
      <c r="E72" s="48"/>
      <c r="F72" s="42"/>
      <c r="G72" s="36"/>
      <c r="H72" s="36"/>
      <c r="I72" s="36"/>
      <c r="J72" s="47"/>
      <c r="K72" s="39"/>
    </row>
    <row r="73" spans="1:11" x14ac:dyDescent="0.25">
      <c r="A73" s="28"/>
      <c r="B73" s="36"/>
      <c r="C73" s="28"/>
      <c r="D73" s="42"/>
      <c r="E73" s="48"/>
      <c r="F73" s="42"/>
      <c r="G73" s="36"/>
      <c r="H73" s="36"/>
      <c r="I73" s="36"/>
      <c r="J73" s="47"/>
      <c r="K73" s="39"/>
    </row>
    <row r="74" spans="1:11" x14ac:dyDescent="0.25">
      <c r="A74" s="28"/>
      <c r="B74" s="36"/>
      <c r="C74" s="28"/>
      <c r="D74" s="42"/>
      <c r="E74" s="48"/>
      <c r="F74" s="42"/>
      <c r="G74" s="36"/>
      <c r="H74" s="36"/>
      <c r="I74" s="36"/>
      <c r="J74" s="47"/>
      <c r="K74" s="39"/>
    </row>
    <row r="75" spans="1:11" x14ac:dyDescent="0.25">
      <c r="A75" s="28"/>
      <c r="B75" s="36"/>
      <c r="C75" s="28"/>
      <c r="D75" s="42"/>
      <c r="E75" s="48"/>
      <c r="F75" s="42"/>
      <c r="G75" s="36"/>
      <c r="H75" s="36"/>
      <c r="I75" s="36"/>
      <c r="J75" s="47"/>
      <c r="K75" s="39"/>
    </row>
    <row r="76" spans="1:11" x14ac:dyDescent="0.25">
      <c r="A76" s="28"/>
      <c r="B76" s="36"/>
      <c r="C76" s="28"/>
      <c r="D76" s="42"/>
      <c r="E76" s="48"/>
      <c r="F76" s="42"/>
      <c r="G76" s="36"/>
      <c r="H76" s="36"/>
      <c r="I76" s="36"/>
      <c r="J76" s="47"/>
      <c r="K76" s="39"/>
    </row>
    <row r="77" spans="1:11" x14ac:dyDescent="0.25">
      <c r="A77" s="28"/>
      <c r="B77" s="36"/>
      <c r="C77" s="28"/>
      <c r="D77" s="42"/>
      <c r="E77" s="48"/>
      <c r="F77" s="42"/>
      <c r="G77" s="36"/>
      <c r="H77" s="36"/>
      <c r="I77" s="36"/>
      <c r="J77" s="47"/>
      <c r="K77" s="39"/>
    </row>
    <row r="78" spans="1:11" x14ac:dyDescent="0.25">
      <c r="A78" s="28"/>
      <c r="B78" s="36"/>
      <c r="C78" s="28"/>
      <c r="D78" s="42"/>
      <c r="E78" s="48"/>
      <c r="F78" s="42"/>
      <c r="G78" s="36"/>
      <c r="H78" s="36"/>
      <c r="I78" s="36"/>
      <c r="J78" s="47"/>
      <c r="K78" s="39"/>
    </row>
    <row r="79" spans="1:11" x14ac:dyDescent="0.25">
      <c r="A79" s="28"/>
      <c r="B79" s="36"/>
      <c r="C79" s="28"/>
      <c r="D79" s="42"/>
      <c r="E79" s="48"/>
      <c r="F79" s="42"/>
      <c r="G79" s="36"/>
      <c r="H79" s="36"/>
      <c r="I79" s="36"/>
      <c r="J79" s="47"/>
      <c r="K79" s="39"/>
    </row>
    <row r="80" spans="1:11" x14ac:dyDescent="0.25">
      <c r="A80" s="28"/>
      <c r="B80" s="36"/>
      <c r="C80" s="28"/>
      <c r="D80" s="42"/>
      <c r="E80" s="48"/>
      <c r="F80" s="42"/>
      <c r="G80" s="36"/>
      <c r="H80" s="36"/>
      <c r="I80" s="36"/>
      <c r="J80" s="47"/>
      <c r="K80" s="39"/>
    </row>
    <row r="81" spans="1:11" x14ac:dyDescent="0.25">
      <c r="A81" s="28"/>
      <c r="B81" s="36"/>
      <c r="C81" s="28"/>
      <c r="D81" s="42"/>
      <c r="E81" s="48"/>
      <c r="F81" s="42"/>
      <c r="G81" s="36"/>
      <c r="H81" s="36"/>
      <c r="I81" s="36"/>
      <c r="J81" s="47"/>
      <c r="K81" s="39"/>
    </row>
    <row r="82" spans="1:11" x14ac:dyDescent="0.25">
      <c r="A82" s="28"/>
      <c r="B82" s="36"/>
      <c r="C82" s="28"/>
      <c r="D82" s="42"/>
      <c r="E82" s="48"/>
      <c r="F82" s="42"/>
      <c r="G82" s="36"/>
      <c r="H82" s="36"/>
      <c r="I82" s="36"/>
      <c r="J82" s="47"/>
      <c r="K82" s="39"/>
    </row>
    <row r="83" spans="1:11" x14ac:dyDescent="0.25">
      <c r="A83" s="28"/>
      <c r="B83" s="36"/>
      <c r="C83" s="28"/>
      <c r="D83" s="42"/>
      <c r="E83" s="48"/>
      <c r="F83" s="42"/>
      <c r="G83" s="36"/>
      <c r="H83" s="36"/>
      <c r="I83" s="36"/>
      <c r="J83" s="47"/>
      <c r="K83" s="39"/>
    </row>
    <row r="84" spans="1:11" x14ac:dyDescent="0.25">
      <c r="A84" s="28"/>
      <c r="B84" s="36"/>
      <c r="C84" s="28"/>
      <c r="D84" s="42"/>
      <c r="E84" s="48"/>
      <c r="F84" s="42"/>
      <c r="G84" s="36"/>
      <c r="H84" s="36"/>
      <c r="I84" s="36"/>
      <c r="J84" s="47"/>
      <c r="K84" s="39"/>
    </row>
    <row r="85" spans="1:11" x14ac:dyDescent="0.25">
      <c r="A85" s="28"/>
      <c r="B85" s="36"/>
      <c r="C85" s="28"/>
      <c r="D85" s="42"/>
      <c r="E85" s="48"/>
      <c r="F85" s="42"/>
      <c r="G85" s="36"/>
      <c r="H85" s="36"/>
      <c r="I85" s="36"/>
      <c r="J85" s="47"/>
      <c r="K85" s="39"/>
    </row>
    <row r="86" spans="1:11" x14ac:dyDescent="0.25">
      <c r="A86" s="28"/>
      <c r="B86" s="36"/>
      <c r="C86" s="28"/>
      <c r="D86" s="42"/>
      <c r="E86" s="48"/>
      <c r="F86" s="42"/>
      <c r="G86" s="36"/>
      <c r="H86" s="36"/>
      <c r="I86" s="36"/>
      <c r="J86" s="47"/>
      <c r="K86" s="39"/>
    </row>
    <row r="87" spans="1:11" x14ac:dyDescent="0.25">
      <c r="A87" s="28"/>
      <c r="B87" s="36"/>
      <c r="C87" s="28"/>
      <c r="D87" s="42"/>
      <c r="E87" s="48"/>
      <c r="F87" s="42"/>
      <c r="G87" s="36"/>
      <c r="H87" s="36"/>
      <c r="I87" s="36"/>
      <c r="J87" s="47"/>
      <c r="K87" s="39"/>
    </row>
    <row r="88" spans="1:11" x14ac:dyDescent="0.25">
      <c r="A88" s="28"/>
      <c r="B88" s="36"/>
      <c r="C88" s="28"/>
      <c r="D88" s="42"/>
      <c r="E88" s="48"/>
      <c r="F88" s="42"/>
      <c r="G88" s="36"/>
      <c r="H88" s="36"/>
      <c r="I88" s="36"/>
      <c r="J88" s="47"/>
      <c r="K88" s="39"/>
    </row>
    <row r="89" spans="1:11" x14ac:dyDescent="0.25">
      <c r="A89" s="28"/>
      <c r="B89" s="36"/>
      <c r="C89" s="28"/>
      <c r="D89" s="42"/>
      <c r="E89" s="48"/>
      <c r="F89" s="42"/>
      <c r="G89" s="36"/>
      <c r="H89" s="36"/>
      <c r="I89" s="36"/>
      <c r="J89" s="47"/>
      <c r="K89" s="39"/>
    </row>
    <row r="90" spans="1:11" x14ac:dyDescent="0.25">
      <c r="A90" s="28"/>
      <c r="B90" s="36"/>
      <c r="C90" s="28"/>
      <c r="D90" s="42"/>
      <c r="E90" s="48"/>
      <c r="F90" s="42"/>
      <c r="G90" s="36"/>
      <c r="H90" s="36"/>
      <c r="I90" s="36"/>
      <c r="J90" s="47"/>
      <c r="K90" s="39"/>
    </row>
    <row r="91" spans="1:11" x14ac:dyDescent="0.25">
      <c r="A91" s="28"/>
      <c r="B91" s="36"/>
      <c r="C91" s="28"/>
      <c r="D91" s="42"/>
      <c r="E91" s="48"/>
      <c r="F91" s="42"/>
      <c r="G91" s="36"/>
      <c r="H91" s="36"/>
      <c r="I91" s="36"/>
      <c r="J91" s="47"/>
      <c r="K91" s="39"/>
    </row>
    <row r="92" spans="1:11" x14ac:dyDescent="0.25">
      <c r="A92" s="28"/>
      <c r="B92" s="36"/>
      <c r="C92" s="28"/>
      <c r="D92" s="42"/>
      <c r="E92" s="48"/>
      <c r="F92" s="42"/>
      <c r="G92" s="36"/>
      <c r="H92" s="36"/>
      <c r="I92" s="36"/>
      <c r="J92" s="47"/>
      <c r="K92" s="39"/>
    </row>
    <row r="93" spans="1:11" x14ac:dyDescent="0.25">
      <c r="A93" s="28"/>
      <c r="B93" s="36"/>
      <c r="C93" s="28"/>
      <c r="D93" s="42"/>
      <c r="E93" s="48"/>
      <c r="F93" s="42"/>
      <c r="G93" s="36"/>
      <c r="H93" s="36"/>
      <c r="I93" s="36"/>
      <c r="J93" s="47"/>
      <c r="K93" s="39"/>
    </row>
    <row r="94" spans="1:11" x14ac:dyDescent="0.25">
      <c r="A94" s="28"/>
      <c r="B94" s="36"/>
      <c r="C94" s="28"/>
      <c r="D94" s="42"/>
      <c r="E94" s="48"/>
      <c r="F94" s="42"/>
      <c r="G94" s="36"/>
      <c r="H94" s="36"/>
      <c r="I94" s="36"/>
      <c r="J94" s="47"/>
      <c r="K94" s="39"/>
    </row>
    <row r="95" spans="1:11" x14ac:dyDescent="0.25">
      <c r="A95" s="28"/>
      <c r="B95" s="36"/>
      <c r="C95" s="28"/>
      <c r="D95" s="42"/>
      <c r="E95" s="48"/>
      <c r="F95" s="42"/>
      <c r="G95" s="36"/>
      <c r="H95" s="36"/>
      <c r="I95" s="36"/>
      <c r="J95" s="47"/>
      <c r="K95" s="39"/>
    </row>
    <row r="96" spans="1:11" x14ac:dyDescent="0.25">
      <c r="A96" s="28"/>
      <c r="B96" s="36"/>
      <c r="C96" s="28"/>
      <c r="D96" s="42"/>
      <c r="E96" s="48"/>
      <c r="F96" s="42"/>
      <c r="G96" s="36"/>
      <c r="H96" s="36"/>
      <c r="I96" s="36"/>
      <c r="J96" s="47"/>
      <c r="K96" s="39"/>
    </row>
    <row r="97" spans="1:11" x14ac:dyDescent="0.25">
      <c r="A97" s="28"/>
      <c r="B97" s="36"/>
      <c r="C97" s="28"/>
      <c r="D97" s="42"/>
      <c r="E97" s="48"/>
      <c r="F97" s="42"/>
      <c r="G97" s="36"/>
      <c r="H97" s="36"/>
      <c r="I97" s="36"/>
      <c r="J97" s="47"/>
      <c r="K97" s="39"/>
    </row>
    <row r="98" spans="1:11" x14ac:dyDescent="0.25">
      <c r="A98" s="28"/>
      <c r="B98" s="36"/>
      <c r="C98" s="28"/>
      <c r="D98" s="42"/>
      <c r="E98" s="48"/>
      <c r="F98" s="42"/>
      <c r="G98" s="36"/>
      <c r="H98" s="36"/>
      <c r="I98" s="36"/>
      <c r="J98" s="47"/>
      <c r="K98" s="39"/>
    </row>
    <row r="99" spans="1:11" x14ac:dyDescent="0.25">
      <c r="A99" s="28"/>
      <c r="B99" s="36"/>
      <c r="C99" s="28"/>
      <c r="D99" s="42"/>
      <c r="E99" s="48"/>
      <c r="F99" s="42"/>
      <c r="G99" s="36"/>
      <c r="H99" s="36"/>
      <c r="I99" s="36"/>
      <c r="J99" s="47"/>
      <c r="K99" s="39"/>
    </row>
    <row r="100" spans="1:11" x14ac:dyDescent="0.25">
      <c r="A100" s="28"/>
      <c r="B100" s="36"/>
      <c r="C100" s="28"/>
      <c r="D100" s="42"/>
      <c r="E100" s="48"/>
      <c r="F100" s="42"/>
      <c r="G100" s="36"/>
      <c r="H100" s="36"/>
      <c r="I100" s="36"/>
      <c r="J100" s="47"/>
      <c r="K100" s="39"/>
    </row>
    <row r="101" spans="1:11" hidden="1" x14ac:dyDescent="0.25">
      <c r="A101" s="32"/>
      <c r="B101" s="38"/>
      <c r="C101" s="32"/>
      <c r="D101" s="43"/>
      <c r="E101" s="27"/>
      <c r="F101" s="42"/>
      <c r="G101" s="32"/>
      <c r="H101" s="38"/>
      <c r="I101" s="32"/>
    </row>
    <row r="105" spans="1:11" ht="5.25" hidden="1" customHeight="1" x14ac:dyDescent="0.25"/>
  </sheetData>
  <sheetProtection sheet="1" objects="1" scenarios="1"/>
  <protectedRanges>
    <protectedRange sqref="A2:A100 C2:C100 E2:E11 G2:G11 I2:I31 K2:K31" name="Edit cells"/>
  </protectedRanges>
  <sortState xmlns:xlrd2="http://schemas.microsoft.com/office/spreadsheetml/2017/richdata2" ref="I2:I6">
    <sortCondition ref="I2"/>
  </sortState>
  <mergeCells count="2">
    <mergeCell ref="E13:G13"/>
    <mergeCell ref="E15:G21"/>
  </mergeCells>
  <hyperlinks>
    <hyperlink ref="E13:G13" location="Directions!A1" display="Directions!A1" xr:uid="{F7B682A6-A6F3-49C8-85A4-BEEB0B50ED3A}"/>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ED01"/>
  </sheetPr>
  <dimension ref="A1:CO156"/>
  <sheetViews>
    <sheetView showGridLines="0" workbookViewId="0">
      <pane xSplit="6" ySplit="4" topLeftCell="G45" activePane="bottomRight" state="frozen"/>
      <selection pane="topRight" activeCell="H1" sqref="H1"/>
      <selection pane="bottomLeft" activeCell="A5" sqref="A5"/>
      <selection pane="bottomRight" activeCell="A54" sqref="A54:XFD54"/>
    </sheetView>
  </sheetViews>
  <sheetFormatPr defaultColWidth="0" defaultRowHeight="0" customHeight="1" zeroHeight="1" x14ac:dyDescent="0.25"/>
  <cols>
    <col min="1" max="1" width="3.28515625" style="5" customWidth="1"/>
    <col min="2" max="2" width="16.7109375" style="101" customWidth="1"/>
    <col min="3" max="3" width="32.5703125" style="21" customWidth="1"/>
    <col min="4" max="4" width="30.5703125" style="21" bestFit="1" customWidth="1"/>
    <col min="5" max="5" width="22.140625" style="21" customWidth="1"/>
    <col min="6" max="6" width="21.85546875" style="21" bestFit="1" customWidth="1"/>
    <col min="7" max="7" width="3.28515625" style="77" customWidth="1"/>
    <col min="8" max="8" width="17.140625" style="21" customWidth="1"/>
    <col min="9" max="9" width="25.42578125" style="21" customWidth="1"/>
    <col min="10" max="10" width="11.28515625" style="21" customWidth="1"/>
    <col min="11" max="11" width="12.5703125" style="21" customWidth="1"/>
    <col min="12" max="12" width="13.7109375" style="102" customWidth="1"/>
    <col min="13" max="13" width="3.5703125" style="81" customWidth="1"/>
    <col min="14" max="14" width="28.42578125" style="102" bestFit="1" customWidth="1"/>
    <col min="15" max="15" width="14.7109375" style="102" customWidth="1"/>
    <col min="16" max="16" width="3.42578125" style="81" customWidth="1"/>
    <col min="17" max="17" width="16.7109375" style="102" customWidth="1"/>
    <col min="18" max="18" width="47.5703125" style="81" customWidth="1"/>
    <col min="19" max="26" width="16.7109375" style="102" customWidth="1"/>
    <col min="27" max="37" width="16.7109375" style="21" customWidth="1"/>
    <col min="38" max="38" width="16.7109375" style="77" customWidth="1"/>
    <col min="39" max="40" width="16.7109375" style="21" customWidth="1"/>
    <col min="41" max="43" width="16.7109375" style="102" customWidth="1"/>
    <col min="44" max="44" width="11.140625" style="102" customWidth="1"/>
    <col min="45" max="45" width="0" style="101" hidden="1" customWidth="1"/>
    <col min="46" max="93" width="0" style="21" hidden="1" customWidth="1"/>
    <col min="94" max="16384" width="9.140625" style="21" hidden="1"/>
  </cols>
  <sheetData>
    <row r="1" spans="1:45" s="49" customFormat="1" ht="26.45" customHeight="1" thickBot="1" x14ac:dyDescent="0.4">
      <c r="A1"/>
      <c r="B1" s="341" t="s">
        <v>291</v>
      </c>
      <c r="C1" s="119"/>
      <c r="D1" s="118" t="s">
        <v>290</v>
      </c>
      <c r="E1" s="120"/>
      <c r="F1" s="120"/>
      <c r="G1" s="120"/>
      <c r="H1" s="120"/>
      <c r="I1" s="118" t="s">
        <v>233</v>
      </c>
      <c r="J1" s="120"/>
      <c r="K1" s="120"/>
      <c r="L1" s="120"/>
      <c r="M1" s="120"/>
      <c r="N1" s="400" t="s">
        <v>317</v>
      </c>
      <c r="O1" s="400"/>
      <c r="P1" s="15"/>
      <c r="Q1" s="51" t="s">
        <v>320</v>
      </c>
      <c r="R1" s="383" t="s">
        <v>243</v>
      </c>
      <c r="S1" s="401" t="s">
        <v>220</v>
      </c>
      <c r="T1" s="400"/>
      <c r="U1" s="400"/>
      <c r="V1" s="400"/>
      <c r="W1" s="400"/>
      <c r="X1" s="400"/>
      <c r="Y1" s="400"/>
      <c r="Z1" s="400"/>
      <c r="AA1" s="400"/>
      <c r="AB1" s="400"/>
      <c r="AC1" s="400"/>
      <c r="AD1" s="400"/>
      <c r="AE1" s="400"/>
      <c r="AF1" s="400"/>
      <c r="AG1" s="400"/>
      <c r="AH1" s="400"/>
      <c r="AI1" s="400"/>
      <c r="AJ1" s="400"/>
      <c r="AK1" s="402"/>
      <c r="AL1" s="51"/>
      <c r="AM1" s="400"/>
      <c r="AN1" s="400"/>
      <c r="AO1" s="400"/>
      <c r="AP1" s="400"/>
      <c r="AQ1" s="400"/>
      <c r="AR1" s="400"/>
      <c r="AS1" s="50"/>
    </row>
    <row r="2" spans="1:45" s="57" customFormat="1" ht="15.95" customHeight="1" x14ac:dyDescent="0.25">
      <c r="A2" s="34"/>
      <c r="B2" s="393" t="s">
        <v>0</v>
      </c>
      <c r="C2" s="385" t="s">
        <v>1</v>
      </c>
      <c r="D2" s="397" t="s">
        <v>77</v>
      </c>
      <c r="E2" s="385" t="s">
        <v>81</v>
      </c>
      <c r="F2" s="385" t="s">
        <v>56</v>
      </c>
      <c r="G2" s="116"/>
      <c r="H2" s="387" t="s">
        <v>216</v>
      </c>
      <c r="I2" s="388"/>
      <c r="J2" s="388"/>
      <c r="K2" s="388"/>
      <c r="L2" s="389"/>
      <c r="M2" s="337"/>
      <c r="N2" s="399" t="s">
        <v>240</v>
      </c>
      <c r="O2" s="399" t="s">
        <v>241</v>
      </c>
      <c r="P2" s="117"/>
      <c r="Q2" s="395" t="s">
        <v>321</v>
      </c>
      <c r="R2" s="383"/>
      <c r="S2" s="385" t="s">
        <v>3</v>
      </c>
      <c r="T2" s="412" t="s">
        <v>4</v>
      </c>
      <c r="U2" s="385" t="s">
        <v>5</v>
      </c>
      <c r="V2" s="403" t="s">
        <v>6</v>
      </c>
      <c r="W2" s="403" t="s">
        <v>7</v>
      </c>
      <c r="X2" s="403" t="s">
        <v>244</v>
      </c>
      <c r="Y2" s="406" t="s">
        <v>8</v>
      </c>
      <c r="Z2" s="407"/>
      <c r="AA2" s="407"/>
      <c r="AB2" s="407"/>
      <c r="AC2" s="407"/>
      <c r="AD2" s="408"/>
      <c r="AE2" s="405" t="s">
        <v>12</v>
      </c>
      <c r="AF2" s="405"/>
      <c r="AG2" s="405"/>
      <c r="AH2" s="403" t="s">
        <v>190</v>
      </c>
      <c r="AI2" s="403" t="s">
        <v>190</v>
      </c>
      <c r="AJ2" s="403" t="s">
        <v>190</v>
      </c>
      <c r="AK2" s="403" t="s">
        <v>190</v>
      </c>
      <c r="AL2" s="114"/>
      <c r="AM2" s="414" t="s">
        <v>13</v>
      </c>
      <c r="AN2" s="415"/>
      <c r="AO2" s="403" t="s">
        <v>16</v>
      </c>
      <c r="AP2" s="403" t="s">
        <v>195</v>
      </c>
      <c r="AQ2" s="403" t="s">
        <v>194</v>
      </c>
      <c r="AR2" s="403" t="s">
        <v>17</v>
      </c>
      <c r="AS2" s="56"/>
    </row>
    <row r="3" spans="1:45" s="57" customFormat="1" ht="13.5" customHeight="1" x14ac:dyDescent="0.25">
      <c r="A3" s="34"/>
      <c r="B3" s="393"/>
      <c r="C3" s="385"/>
      <c r="D3" s="397"/>
      <c r="E3" s="385"/>
      <c r="F3" s="385"/>
      <c r="G3" s="116"/>
      <c r="H3" s="390"/>
      <c r="I3" s="391"/>
      <c r="J3" s="391"/>
      <c r="K3" s="391"/>
      <c r="L3" s="392"/>
      <c r="M3" s="338"/>
      <c r="N3" s="385"/>
      <c r="O3" s="385"/>
      <c r="P3" s="117"/>
      <c r="Q3" s="395"/>
      <c r="R3" s="383"/>
      <c r="S3" s="385"/>
      <c r="T3" s="412"/>
      <c r="U3" s="385"/>
      <c r="V3" s="403"/>
      <c r="W3" s="403"/>
      <c r="X3" s="403"/>
      <c r="Y3" s="409"/>
      <c r="Z3" s="410"/>
      <c r="AA3" s="410"/>
      <c r="AB3" s="410"/>
      <c r="AC3" s="410"/>
      <c r="AD3" s="411"/>
      <c r="AE3" s="405"/>
      <c r="AF3" s="405"/>
      <c r="AG3" s="405"/>
      <c r="AH3" s="403"/>
      <c r="AI3" s="403"/>
      <c r="AJ3" s="403"/>
      <c r="AK3" s="403"/>
      <c r="AL3" s="114"/>
      <c r="AM3" s="416" t="s">
        <v>248</v>
      </c>
      <c r="AN3" s="417"/>
      <c r="AO3" s="403"/>
      <c r="AP3" s="403"/>
      <c r="AQ3" s="403"/>
      <c r="AR3" s="403"/>
      <c r="AS3" s="56"/>
    </row>
    <row r="4" spans="1:45" s="58" customFormat="1" ht="16.5" thickBot="1" x14ac:dyDescent="0.3">
      <c r="A4" s="34"/>
      <c r="B4" s="394"/>
      <c r="C4" s="386"/>
      <c r="D4" s="398"/>
      <c r="E4" s="386"/>
      <c r="F4" s="386"/>
      <c r="G4" s="117"/>
      <c r="H4" s="109" t="s">
        <v>217</v>
      </c>
      <c r="I4" s="109" t="s">
        <v>218</v>
      </c>
      <c r="J4" s="109" t="s">
        <v>239</v>
      </c>
      <c r="K4" s="109" t="s">
        <v>219</v>
      </c>
      <c r="L4" s="110" t="s">
        <v>69</v>
      </c>
      <c r="M4" s="339"/>
      <c r="N4" s="386"/>
      <c r="O4" s="386"/>
      <c r="P4" s="342"/>
      <c r="Q4" s="396"/>
      <c r="R4" s="384"/>
      <c r="S4" s="386"/>
      <c r="T4" s="413"/>
      <c r="U4" s="386"/>
      <c r="V4" s="403"/>
      <c r="W4" s="404"/>
      <c r="X4" s="404"/>
      <c r="Y4" s="108" t="s">
        <v>176</v>
      </c>
      <c r="Z4" s="108" t="s">
        <v>245</v>
      </c>
      <c r="AA4" s="109" t="s">
        <v>9</v>
      </c>
      <c r="AB4" s="109" t="s">
        <v>10</v>
      </c>
      <c r="AC4" s="109" t="str">
        <f>"$/"&amp;IF(Z5=$Y$58,"head","pound")</f>
        <v>$/pound</v>
      </c>
      <c r="AD4" s="111" t="s">
        <v>11</v>
      </c>
      <c r="AE4" s="112" t="s">
        <v>2</v>
      </c>
      <c r="AF4" s="113" t="s">
        <v>175</v>
      </c>
      <c r="AG4" s="113" t="s">
        <v>69</v>
      </c>
      <c r="AH4" s="404"/>
      <c r="AI4" s="404"/>
      <c r="AJ4" s="404"/>
      <c r="AK4" s="404"/>
      <c r="AL4" s="115"/>
      <c r="AM4" s="113" t="s">
        <v>14</v>
      </c>
      <c r="AN4" s="113" t="s">
        <v>15</v>
      </c>
      <c r="AO4" s="404"/>
      <c r="AP4" s="404"/>
      <c r="AQ4" s="404"/>
      <c r="AR4" s="404"/>
      <c r="AS4" s="59"/>
    </row>
    <row r="5" spans="1:45" s="60" customFormat="1" ht="18" customHeight="1" thickTop="1" x14ac:dyDescent="0.25">
      <c r="A5" s="34"/>
      <c r="B5" s="89"/>
      <c r="D5" s="62"/>
      <c r="E5" s="62"/>
      <c r="F5" s="62"/>
      <c r="G5" s="116"/>
      <c r="H5" s="62"/>
      <c r="I5" s="62"/>
      <c r="J5" s="352"/>
      <c r="K5" s="63"/>
      <c r="L5" s="64">
        <f>J5*K5</f>
        <v>0</v>
      </c>
      <c r="M5" s="66"/>
      <c r="N5" s="62"/>
      <c r="O5" s="65"/>
      <c r="P5" s="66"/>
      <c r="Q5" s="61">
        <f>SUM(L5,S5,T5,O5,AP5,U5,V5,W5,X5,AD5,,AF5,AG5,,AH5,AI5,AJ5,AK5,AM5,AN5,AO5,AR5)</f>
        <v>0</v>
      </c>
      <c r="R5" s="66"/>
      <c r="S5" s="65"/>
      <c r="T5" s="65"/>
      <c r="U5" s="65"/>
      <c r="V5" s="65"/>
      <c r="W5" s="65"/>
      <c r="X5" s="65"/>
      <c r="Y5" s="65"/>
      <c r="Z5" s="62"/>
      <c r="AA5" s="65"/>
      <c r="AB5" s="65"/>
      <c r="AC5" s="65"/>
      <c r="AD5" s="64">
        <f>IF(Z5=$Y$57,AA5*AB5*AC5,AA5*AC5)</f>
        <v>0</v>
      </c>
      <c r="AE5" s="65"/>
      <c r="AF5" s="65"/>
      <c r="AG5" s="64">
        <f>AE5*AF5</f>
        <v>0</v>
      </c>
      <c r="AH5" s="65"/>
      <c r="AI5" s="65"/>
      <c r="AJ5" s="65"/>
      <c r="AK5" s="65"/>
      <c r="AL5" s="66"/>
      <c r="AM5" s="65"/>
      <c r="AN5" s="65"/>
      <c r="AO5" s="65"/>
      <c r="AP5" s="65"/>
      <c r="AQ5" s="65"/>
      <c r="AR5" s="65"/>
      <c r="AS5" s="67"/>
    </row>
    <row r="6" spans="1:45" s="68" customFormat="1" ht="18" customHeight="1" x14ac:dyDescent="0.25">
      <c r="A6" s="34"/>
      <c r="B6" s="340"/>
      <c r="D6" s="70"/>
      <c r="E6" s="70"/>
      <c r="F6" s="70"/>
      <c r="G6" s="116"/>
      <c r="H6" s="70"/>
      <c r="I6" s="70"/>
      <c r="J6" s="353"/>
      <c r="K6" s="71"/>
      <c r="L6" s="72">
        <f t="shared" ref="L6:L7" si="0">J6*K6</f>
        <v>0</v>
      </c>
      <c r="M6" s="73"/>
      <c r="N6" s="70"/>
      <c r="O6" s="71"/>
      <c r="P6" s="73"/>
      <c r="Q6" s="69">
        <f>SUM(L6,S6,T6,O6,AP6,U6,V6,W6,X6,AD6,,AF6,AG6,,AH6,AI6,AJ6,AK6,AM6,AN6,AO6,AR6)</f>
        <v>0</v>
      </c>
      <c r="R6" s="73"/>
      <c r="S6" s="71"/>
      <c r="T6" s="71"/>
      <c r="U6" s="71"/>
      <c r="V6" s="71"/>
      <c r="W6" s="71"/>
      <c r="X6" s="71"/>
      <c r="Y6" s="71"/>
      <c r="Z6" s="70"/>
      <c r="AA6" s="71"/>
      <c r="AB6" s="71"/>
      <c r="AC6" s="71"/>
      <c r="AD6" s="72">
        <f>IF(Z6=$Y$57,AA6*AB6*AC6,AA6*AC6)</f>
        <v>0</v>
      </c>
      <c r="AE6" s="71"/>
      <c r="AF6" s="71"/>
      <c r="AG6" s="72">
        <f t="shared" ref="AG6:AG7" si="1">AE6*AF6</f>
        <v>0</v>
      </c>
      <c r="AH6" s="71"/>
      <c r="AI6" s="71"/>
      <c r="AJ6" s="71"/>
      <c r="AK6" s="71"/>
      <c r="AL6" s="73"/>
      <c r="AM6" s="71"/>
      <c r="AN6" s="71"/>
      <c r="AO6" s="71"/>
      <c r="AP6" s="71"/>
      <c r="AQ6" s="71"/>
      <c r="AR6" s="71"/>
      <c r="AS6" s="74"/>
    </row>
    <row r="7" spans="1:45" s="75" customFormat="1" ht="18" customHeight="1" x14ac:dyDescent="0.25">
      <c r="A7" s="5"/>
      <c r="B7" s="75" t="s">
        <v>71</v>
      </c>
      <c r="D7" s="76"/>
      <c r="E7" s="76"/>
      <c r="F7" s="76"/>
      <c r="G7" s="116"/>
      <c r="H7" s="76"/>
      <c r="I7" s="76"/>
      <c r="J7" s="354"/>
      <c r="K7" s="78"/>
      <c r="L7" s="79">
        <f t="shared" si="0"/>
        <v>0</v>
      </c>
      <c r="M7" s="81"/>
      <c r="N7" s="76"/>
      <c r="O7" s="80"/>
      <c r="P7" s="343"/>
      <c r="Q7" s="69">
        <f>SUM(L7,S7,T7,O7,AP7,U7,V7,W7,X7,AD7,,AF7,AG7,,AH7,AI7,AJ7,AK7,AM7,AN7,AO7,AR7)</f>
        <v>0</v>
      </c>
      <c r="R7" s="81"/>
      <c r="S7" s="78"/>
      <c r="T7" s="78"/>
      <c r="U7" s="78"/>
      <c r="V7" s="78"/>
      <c r="W7" s="78"/>
      <c r="X7" s="78"/>
      <c r="Y7" s="78"/>
      <c r="Z7" s="76"/>
      <c r="AA7" s="78"/>
      <c r="AB7" s="78"/>
      <c r="AC7" s="78"/>
      <c r="AD7" s="79">
        <f>IF(Z7=$Y$57,AA7*AB7*AC7,AA7*AC7)</f>
        <v>0</v>
      </c>
      <c r="AE7" s="78"/>
      <c r="AF7" s="78"/>
      <c r="AG7" s="79">
        <f t="shared" si="1"/>
        <v>0</v>
      </c>
      <c r="AH7" s="78"/>
      <c r="AI7" s="78"/>
      <c r="AJ7" s="78"/>
      <c r="AK7" s="78"/>
      <c r="AL7" s="81"/>
      <c r="AM7" s="78"/>
      <c r="AN7" s="78"/>
      <c r="AO7" s="78"/>
      <c r="AP7" s="78"/>
      <c r="AQ7" s="78"/>
      <c r="AR7" s="78"/>
      <c r="AS7" s="82"/>
    </row>
    <row r="8" spans="1:45" s="83" customFormat="1" ht="18" customHeight="1" thickBot="1" x14ac:dyDescent="0.3">
      <c r="A8" s="5"/>
      <c r="C8" s="83" t="s">
        <v>57</v>
      </c>
      <c r="G8" s="116"/>
      <c r="J8" s="355">
        <f>SUM(J5:J7)</f>
        <v>0</v>
      </c>
      <c r="K8" s="84"/>
      <c r="L8" s="86">
        <f>SUM(L5:L7)</f>
        <v>0</v>
      </c>
      <c r="M8" s="87"/>
      <c r="O8" s="84"/>
      <c r="P8" s="87"/>
      <c r="Q8" s="86">
        <f>SUM(L8,S8,T8,AP8,U8,V8,W8,X8,AD8,,AF8,AG8,,AH8,AI8,AJ8,AK8,AM8,AN8,AO8,AR8)</f>
        <v>0</v>
      </c>
      <c r="R8" s="87"/>
      <c r="S8" s="84">
        <f t="shared" ref="S8:X8" si="2">SUM(S5:S7)+SUMIF($N5:$N7,S$2,$O5:$O7)</f>
        <v>0</v>
      </c>
      <c r="T8" s="84">
        <f t="shared" si="2"/>
        <v>0</v>
      </c>
      <c r="U8" s="84">
        <f t="shared" si="2"/>
        <v>0</v>
      </c>
      <c r="V8" s="84">
        <f t="shared" si="2"/>
        <v>0</v>
      </c>
      <c r="W8" s="84">
        <f t="shared" si="2"/>
        <v>0</v>
      </c>
      <c r="X8" s="84">
        <f t="shared" si="2"/>
        <v>0</v>
      </c>
      <c r="Y8" s="84"/>
      <c r="AA8" s="85">
        <f>SUM(AA5:AA7)</f>
        <v>0</v>
      </c>
      <c r="AB8" s="85">
        <f>SUM(AB5:AB7)</f>
        <v>0</v>
      </c>
      <c r="AC8" s="84"/>
      <c r="AD8" s="86">
        <f>SUM(AD5:AD7)+SUMIF($N5:$N7,AD$2,$O5:$O7)</f>
        <v>0</v>
      </c>
      <c r="AE8" s="85">
        <f>SUM(AE5:AE7)</f>
        <v>0</v>
      </c>
      <c r="AF8" s="84">
        <f>SUM(AF5:AF7)</f>
        <v>0</v>
      </c>
      <c r="AG8" s="86">
        <f>SUM(AG5:AG7)+SUMIF($N5:$N7,AG$2,$O5:$O7)</f>
        <v>0</v>
      </c>
      <c r="AH8" s="84">
        <f>SUM(AH5:AH7)+SUMIF($N5:$N7,AH$2,$O5:$O7)</f>
        <v>0</v>
      </c>
      <c r="AI8" s="84">
        <f>SUM(AI5:AI7)+SUMIF($N5:$N7,AI$2,$O5:$O7)</f>
        <v>0</v>
      </c>
      <c r="AJ8" s="84">
        <f>SUM(AJ5:AJ7)+SUMIF($N5:$N7,AJ$2,$O5:$O7)</f>
        <v>0</v>
      </c>
      <c r="AK8" s="84">
        <f>SUM(AK5:AK7)+SUMIF($N5:$N7,AK$2,$O5:$O7)</f>
        <v>0</v>
      </c>
      <c r="AL8" s="87"/>
      <c r="AM8" s="84">
        <f>SUM(AM5:AM7)</f>
        <v>0</v>
      </c>
      <c r="AN8" s="84">
        <f>SUM(AN5:AN7)</f>
        <v>0</v>
      </c>
      <c r="AO8" s="84">
        <f>SUM(AO5:AO7)+SUMIF($N5:$N7,AO$2,$O5:$O7)</f>
        <v>0</v>
      </c>
      <c r="AP8" s="84">
        <f>SUM(AP5:AP7)+SUMIF($N5:$N7,AP$2,$O5:$O7)</f>
        <v>0</v>
      </c>
      <c r="AQ8" s="84">
        <f>SUM(AQ5:AQ7)+SUMIF($N5:$N7,AQ$2,$O5:$O7)</f>
        <v>0</v>
      </c>
      <c r="AR8" s="84">
        <f>SUM(AR5:AR7)+SUMIF($N5:$N7,AR$2,$O5:$O7)</f>
        <v>0</v>
      </c>
      <c r="AS8" s="88"/>
    </row>
    <row r="9" spans="1:45" s="60" customFormat="1" ht="16.5" thickTop="1" x14ac:dyDescent="0.25">
      <c r="A9" s="34"/>
      <c r="B9" s="344"/>
      <c r="D9" s="62"/>
      <c r="E9" s="62"/>
      <c r="F9" s="62"/>
      <c r="G9" s="116"/>
      <c r="H9" s="62"/>
      <c r="I9" s="62"/>
      <c r="J9" s="356"/>
      <c r="K9" s="65"/>
      <c r="L9" s="64">
        <f t="shared" ref="L9:L11" si="3">J9*K9</f>
        <v>0</v>
      </c>
      <c r="M9" s="66"/>
      <c r="N9" s="62"/>
      <c r="O9" s="65"/>
      <c r="P9" s="66"/>
      <c r="Q9" s="61">
        <f>SUM(L9,S9,T9,O9,AP9,U9,V9,W9,X9,AD9,,AF9,AG9,,AH9,AI9,AJ9,AK9,AM9,AN9,AO9,AR9)</f>
        <v>0</v>
      </c>
      <c r="R9" s="66"/>
      <c r="S9" s="65"/>
      <c r="T9" s="65"/>
      <c r="U9" s="65"/>
      <c r="V9" s="65"/>
      <c r="W9" s="65"/>
      <c r="X9" s="65"/>
      <c r="Y9" s="65"/>
      <c r="Z9" s="62"/>
      <c r="AA9" s="65"/>
      <c r="AB9" s="65"/>
      <c r="AC9" s="65"/>
      <c r="AD9" s="64">
        <f>IF(Z9=$Y$57,AA9*AB9*AC9,AA9*AC9)</f>
        <v>0</v>
      </c>
      <c r="AE9" s="65"/>
      <c r="AF9" s="65"/>
      <c r="AG9" s="64">
        <f t="shared" ref="AG9:AG11" si="4">AE9*AF9</f>
        <v>0</v>
      </c>
      <c r="AH9" s="65"/>
      <c r="AI9" s="65"/>
      <c r="AJ9" s="65"/>
      <c r="AK9" s="65"/>
      <c r="AL9" s="66"/>
      <c r="AM9" s="65"/>
      <c r="AN9" s="65"/>
      <c r="AO9" s="65"/>
      <c r="AP9" s="65"/>
      <c r="AQ9" s="65"/>
      <c r="AR9" s="65"/>
      <c r="AS9" s="67"/>
    </row>
    <row r="10" spans="1:45" s="68" customFormat="1" ht="18" customHeight="1" x14ac:dyDescent="0.25">
      <c r="A10" s="34"/>
      <c r="B10" s="340"/>
      <c r="D10" s="70"/>
      <c r="E10" s="70"/>
      <c r="F10" s="70"/>
      <c r="G10" s="116"/>
      <c r="H10" s="70"/>
      <c r="I10" s="70"/>
      <c r="J10" s="353"/>
      <c r="K10" s="71"/>
      <c r="L10" s="72">
        <f t="shared" si="3"/>
        <v>0</v>
      </c>
      <c r="M10" s="73"/>
      <c r="N10" s="70"/>
      <c r="O10" s="71"/>
      <c r="P10" s="73"/>
      <c r="Q10" s="69">
        <f>SUM(L10,S10,T10,O10,AP10,U10,V10,W10,X10,AD10,,AF10,AG10,,AH10,AI10,AJ10,AK10,AM10,AN10,AO10,AR10)</f>
        <v>0</v>
      </c>
      <c r="R10" s="73"/>
      <c r="S10" s="71"/>
      <c r="T10" s="71"/>
      <c r="U10" s="71"/>
      <c r="V10" s="71"/>
      <c r="W10" s="71"/>
      <c r="X10" s="71"/>
      <c r="Y10" s="71"/>
      <c r="Z10" s="70"/>
      <c r="AA10" s="71"/>
      <c r="AB10" s="71"/>
      <c r="AC10" s="71"/>
      <c r="AD10" s="72">
        <f>IF(Z10=$Y$57,AA10*AB10*AC10,AA10*AC10)</f>
        <v>0</v>
      </c>
      <c r="AE10" s="71"/>
      <c r="AF10" s="71"/>
      <c r="AG10" s="72">
        <f t="shared" si="4"/>
        <v>0</v>
      </c>
      <c r="AH10" s="71"/>
      <c r="AI10" s="71"/>
      <c r="AJ10" s="71"/>
      <c r="AK10" s="71"/>
      <c r="AL10" s="73"/>
      <c r="AM10" s="71"/>
      <c r="AN10" s="71"/>
      <c r="AO10" s="71"/>
      <c r="AP10" s="71"/>
      <c r="AQ10" s="71"/>
      <c r="AR10" s="71"/>
      <c r="AS10" s="74"/>
    </row>
    <row r="11" spans="1:45" s="75" customFormat="1" ht="18" customHeight="1" x14ac:dyDescent="0.25">
      <c r="A11" s="5"/>
      <c r="B11" s="75" t="s">
        <v>71</v>
      </c>
      <c r="D11" s="76"/>
      <c r="E11" s="76"/>
      <c r="F11" s="76"/>
      <c r="G11" s="116"/>
      <c r="H11" s="76"/>
      <c r="I11" s="76"/>
      <c r="J11" s="354"/>
      <c r="K11" s="78"/>
      <c r="L11" s="79">
        <f t="shared" si="3"/>
        <v>0</v>
      </c>
      <c r="M11" s="81"/>
      <c r="N11" s="76"/>
      <c r="O11" s="78"/>
      <c r="P11" s="81"/>
      <c r="Q11" s="79">
        <f>SUM(L11,S11,T11,O11,AP11,U11,V11,W11,X11,AD11,,AF11,AG11,,AH11,AI11,AJ11,AK11,AM11,AN11,AO11,AR11)</f>
        <v>0</v>
      </c>
      <c r="R11" s="81"/>
      <c r="S11" s="78"/>
      <c r="T11" s="78"/>
      <c r="U11" s="78"/>
      <c r="V11" s="78"/>
      <c r="W11" s="78"/>
      <c r="X11" s="78"/>
      <c r="Y11" s="78"/>
      <c r="Z11" s="76"/>
      <c r="AA11" s="78"/>
      <c r="AB11" s="78"/>
      <c r="AC11" s="78"/>
      <c r="AD11" s="79">
        <f>IF(Z11=$Y$57,AA11*AB11*AC11,AA11*AC11)</f>
        <v>0</v>
      </c>
      <c r="AE11" s="78"/>
      <c r="AF11" s="78"/>
      <c r="AG11" s="79">
        <f t="shared" si="4"/>
        <v>0</v>
      </c>
      <c r="AH11" s="78"/>
      <c r="AI11" s="78"/>
      <c r="AJ11" s="78"/>
      <c r="AK11" s="78"/>
      <c r="AL11" s="81"/>
      <c r="AM11" s="78"/>
      <c r="AN11" s="78"/>
      <c r="AO11" s="78"/>
      <c r="AP11" s="78"/>
      <c r="AQ11" s="78"/>
      <c r="AR11" s="78"/>
      <c r="AS11" s="82"/>
    </row>
    <row r="12" spans="1:45" s="83" customFormat="1" ht="18" customHeight="1" thickBot="1" x14ac:dyDescent="0.3">
      <c r="A12" s="5"/>
      <c r="C12" s="83" t="s">
        <v>58</v>
      </c>
      <c r="G12" s="116"/>
      <c r="J12" s="355">
        <f>SUM(J9:J11)</f>
        <v>0</v>
      </c>
      <c r="K12" s="84"/>
      <c r="L12" s="86">
        <f>SUM(L9:L11)</f>
        <v>0</v>
      </c>
      <c r="M12" s="87"/>
      <c r="O12" s="84"/>
      <c r="P12" s="87"/>
      <c r="Q12" s="86">
        <f>SUM(L12,S12,T12,AP12,U12,V12,W12,X12,AD12,,AF12,AG12,,AH12,AI12,AJ12,AK12,AM12,AN12,AO12,AR12)</f>
        <v>0</v>
      </c>
      <c r="R12" s="87"/>
      <c r="S12" s="84">
        <f t="shared" ref="S12:X12" si="5">SUM(S9:S11)+SUMIF($N9:$N11,S$2,$O9:$O11)</f>
        <v>0</v>
      </c>
      <c r="T12" s="84">
        <f t="shared" si="5"/>
        <v>0</v>
      </c>
      <c r="U12" s="84">
        <f t="shared" si="5"/>
        <v>0</v>
      </c>
      <c r="V12" s="84">
        <f t="shared" si="5"/>
        <v>0</v>
      </c>
      <c r="W12" s="84">
        <f t="shared" si="5"/>
        <v>0</v>
      </c>
      <c r="X12" s="84">
        <f t="shared" si="5"/>
        <v>0</v>
      </c>
      <c r="Y12" s="84"/>
      <c r="AA12" s="85">
        <f>SUM(AA9:AA11)</f>
        <v>0</v>
      </c>
      <c r="AB12" s="85">
        <f>SUM(AB9:AB11)</f>
        <v>0</v>
      </c>
      <c r="AC12" s="84"/>
      <c r="AD12" s="86">
        <f>SUM(AD9:AD11)+SUMIF($N9:$N11,AD$2,$O9:$O11)</f>
        <v>0</v>
      </c>
      <c r="AE12" s="85">
        <f>SUM(AE9:AE11)</f>
        <v>0</v>
      </c>
      <c r="AF12" s="84">
        <f>SUM(AF9:AF11)</f>
        <v>0</v>
      </c>
      <c r="AG12" s="86">
        <f>SUM(AG9:AG11)+SUMIF($N9:$N11,AG$2,$O9:$O11)</f>
        <v>0</v>
      </c>
      <c r="AH12" s="84">
        <f>SUM(AH9:AH11)+SUMIF($N9:$N11,AH$2,$O9:$O11)</f>
        <v>0</v>
      </c>
      <c r="AI12" s="84">
        <f>SUM(AI9:AI11)+SUMIF($N9:$N11,AI$2,$O9:$O11)</f>
        <v>0</v>
      </c>
      <c r="AJ12" s="84">
        <f>SUM(AJ9:AJ11)+SUMIF($N9:$N11,AJ$2,$O9:$O11)</f>
        <v>0</v>
      </c>
      <c r="AK12" s="84">
        <f>SUM(AK9:AK11)+SUMIF($N9:$N11,AK$2,$O9:$O11)</f>
        <v>0</v>
      </c>
      <c r="AL12" s="87"/>
      <c r="AM12" s="84">
        <f>SUM(AM9:AM11)</f>
        <v>0</v>
      </c>
      <c r="AN12" s="84">
        <f>SUM(AN9:AN11)</f>
        <v>0</v>
      </c>
      <c r="AO12" s="84">
        <f>SUM(AO9:AO11)+SUMIF($N9:$N11,AO$2,$O9:$O11)</f>
        <v>0</v>
      </c>
      <c r="AP12" s="84">
        <f>SUM(AP9:AP11)+SUMIF($N9:$N11,AP$2,$O9:$O11)</f>
        <v>0</v>
      </c>
      <c r="AQ12" s="84">
        <f>SUM(AQ9:AQ11)+SUMIF($N9:$N11,AQ$2,$O9:$O11)</f>
        <v>0</v>
      </c>
      <c r="AR12" s="84">
        <f>SUM(AR9:AR11)+SUMIF($N9:$N11,AR$2,$O9:$O11)</f>
        <v>0</v>
      </c>
      <c r="AS12" s="88"/>
    </row>
    <row r="13" spans="1:45" s="60" customFormat="1" ht="18" customHeight="1" thickTop="1" x14ac:dyDescent="0.25">
      <c r="A13" s="34"/>
      <c r="B13" s="344"/>
      <c r="D13" s="62"/>
      <c r="E13" s="62"/>
      <c r="F13" s="62"/>
      <c r="G13" s="116"/>
      <c r="H13" s="62"/>
      <c r="I13" s="62"/>
      <c r="J13" s="356"/>
      <c r="K13" s="65"/>
      <c r="L13" s="64">
        <f t="shared" ref="L13:L15" si="6">J13*K13</f>
        <v>0</v>
      </c>
      <c r="M13" s="66"/>
      <c r="N13" s="62"/>
      <c r="O13" s="65"/>
      <c r="P13" s="66"/>
      <c r="Q13" s="61">
        <f>SUM(L13,S13,T13,O13,AP13,U13,V13,W13,X13,AD13,,AF13,AG13,,AH13,AI13,AJ13,AK13,AM13,AN13,AO13,AR13)</f>
        <v>0</v>
      </c>
      <c r="R13" s="66"/>
      <c r="S13" s="65"/>
      <c r="T13" s="65"/>
      <c r="U13" s="65"/>
      <c r="V13" s="65"/>
      <c r="W13" s="65"/>
      <c r="X13" s="65"/>
      <c r="Y13" s="65"/>
      <c r="Z13" s="62"/>
      <c r="AA13" s="65"/>
      <c r="AB13" s="65"/>
      <c r="AC13" s="65"/>
      <c r="AD13" s="64">
        <f>IF(Z13=$Y$57,AA13*AB13*AC13,AA13*AC13)</f>
        <v>0</v>
      </c>
      <c r="AE13" s="65"/>
      <c r="AF13" s="65"/>
      <c r="AG13" s="64">
        <f t="shared" ref="AG13:AG15" si="7">AE13*AF13</f>
        <v>0</v>
      </c>
      <c r="AH13" s="65"/>
      <c r="AI13" s="65"/>
      <c r="AJ13" s="65"/>
      <c r="AK13" s="65"/>
      <c r="AL13" s="66"/>
      <c r="AM13" s="65"/>
      <c r="AN13" s="65"/>
      <c r="AO13" s="65"/>
      <c r="AP13" s="65"/>
      <c r="AQ13" s="65"/>
      <c r="AR13" s="65"/>
      <c r="AS13" s="67"/>
    </row>
    <row r="14" spans="1:45" s="68" customFormat="1" ht="18" customHeight="1" x14ac:dyDescent="0.25">
      <c r="A14" s="34"/>
      <c r="B14" s="340"/>
      <c r="D14" s="70"/>
      <c r="E14" s="70"/>
      <c r="F14" s="70"/>
      <c r="G14" s="116"/>
      <c r="H14" s="70"/>
      <c r="I14" s="70"/>
      <c r="J14" s="353"/>
      <c r="K14" s="71"/>
      <c r="L14" s="72">
        <f t="shared" si="6"/>
        <v>0</v>
      </c>
      <c r="M14" s="73"/>
      <c r="N14" s="70"/>
      <c r="O14" s="71"/>
      <c r="P14" s="73"/>
      <c r="Q14" s="69">
        <f>SUM(L14,S14,T14,O14,AP14,U14,V14,W14,X14,AD14,,AF14,AG14,,AH14,AI14,AJ14,AK14,AM14,AN14,AO14,AR14)</f>
        <v>0</v>
      </c>
      <c r="R14" s="73"/>
      <c r="S14" s="71"/>
      <c r="T14" s="71"/>
      <c r="U14" s="71"/>
      <c r="V14" s="71"/>
      <c r="W14" s="71"/>
      <c r="X14" s="71"/>
      <c r="Y14" s="71"/>
      <c r="Z14" s="70"/>
      <c r="AA14" s="71"/>
      <c r="AB14" s="71"/>
      <c r="AC14" s="71"/>
      <c r="AD14" s="72">
        <f>IF(Z14=$Y$57,AA14*AB14*AC14,AA14*AC14)</f>
        <v>0</v>
      </c>
      <c r="AE14" s="71"/>
      <c r="AF14" s="71"/>
      <c r="AG14" s="72">
        <f t="shared" si="7"/>
        <v>0</v>
      </c>
      <c r="AH14" s="71"/>
      <c r="AI14" s="71"/>
      <c r="AJ14" s="71"/>
      <c r="AK14" s="71"/>
      <c r="AL14" s="73"/>
      <c r="AM14" s="71"/>
      <c r="AN14" s="71"/>
      <c r="AO14" s="71"/>
      <c r="AP14" s="71"/>
      <c r="AQ14" s="71"/>
      <c r="AR14" s="71"/>
      <c r="AS14" s="74"/>
    </row>
    <row r="15" spans="1:45" s="75" customFormat="1" ht="18" customHeight="1" x14ac:dyDescent="0.25">
      <c r="A15" s="5"/>
      <c r="B15" s="75" t="s">
        <v>71</v>
      </c>
      <c r="D15" s="76"/>
      <c r="E15" s="76"/>
      <c r="F15" s="76"/>
      <c r="G15" s="116"/>
      <c r="H15" s="76"/>
      <c r="I15" s="76"/>
      <c r="J15" s="354"/>
      <c r="K15" s="78"/>
      <c r="L15" s="79">
        <f t="shared" si="6"/>
        <v>0</v>
      </c>
      <c r="M15" s="81"/>
      <c r="N15" s="76"/>
      <c r="O15" s="78"/>
      <c r="P15" s="81"/>
      <c r="Q15" s="79">
        <f>SUM(L15,S15,T15,O15,AP15,U15,V15,W15,X15,AD15,,AF15,AG15,,AH15,AI15,AJ15,AK15,AM15,AN15,AO15,AR15)</f>
        <v>0</v>
      </c>
      <c r="R15" s="81"/>
      <c r="S15" s="78"/>
      <c r="T15" s="78"/>
      <c r="U15" s="78"/>
      <c r="V15" s="78"/>
      <c r="W15" s="78"/>
      <c r="X15" s="78"/>
      <c r="Y15" s="78"/>
      <c r="Z15" s="76"/>
      <c r="AA15" s="78"/>
      <c r="AB15" s="78"/>
      <c r="AC15" s="78"/>
      <c r="AD15" s="79">
        <f>IF(Z15=$Y$57,AA15*AB15*AC15,AA15*AC15)</f>
        <v>0</v>
      </c>
      <c r="AE15" s="78"/>
      <c r="AF15" s="78"/>
      <c r="AG15" s="79">
        <f t="shared" si="7"/>
        <v>0</v>
      </c>
      <c r="AH15" s="78"/>
      <c r="AI15" s="78"/>
      <c r="AJ15" s="78"/>
      <c r="AK15" s="78"/>
      <c r="AL15" s="81"/>
      <c r="AM15" s="78"/>
      <c r="AN15" s="78"/>
      <c r="AO15" s="78"/>
      <c r="AP15" s="78"/>
      <c r="AQ15" s="78"/>
      <c r="AR15" s="78"/>
      <c r="AS15" s="82"/>
    </row>
    <row r="16" spans="1:45" s="83" customFormat="1" ht="18" customHeight="1" thickBot="1" x14ac:dyDescent="0.3">
      <c r="A16" s="5"/>
      <c r="C16" s="83" t="s">
        <v>59</v>
      </c>
      <c r="G16" s="116"/>
      <c r="J16" s="355">
        <f>SUM(J13:J15)</f>
        <v>0</v>
      </c>
      <c r="K16" s="84"/>
      <c r="L16" s="86">
        <f>SUM(L13:L15)</f>
        <v>0</v>
      </c>
      <c r="M16" s="87"/>
      <c r="O16" s="84"/>
      <c r="P16" s="87"/>
      <c r="Q16" s="86">
        <f>SUM(L16,S16,T16,AP16,U16,V16,W16,X16,AD16,,AF16,AG16,,AH16,AI16,AJ16,AK16,AM16,AN16,AO16,AR16)</f>
        <v>0</v>
      </c>
      <c r="R16" s="87"/>
      <c r="S16" s="84">
        <f t="shared" ref="S16:X16" si="8">SUM(S13:S15)+SUMIF($N13:$N15,S$2,$O13:$O15)</f>
        <v>0</v>
      </c>
      <c r="T16" s="84">
        <f t="shared" si="8"/>
        <v>0</v>
      </c>
      <c r="U16" s="84">
        <f t="shared" si="8"/>
        <v>0</v>
      </c>
      <c r="V16" s="84">
        <f t="shared" si="8"/>
        <v>0</v>
      </c>
      <c r="W16" s="84">
        <f t="shared" si="8"/>
        <v>0</v>
      </c>
      <c r="X16" s="84">
        <f t="shared" si="8"/>
        <v>0</v>
      </c>
      <c r="Y16" s="84"/>
      <c r="AA16" s="85">
        <f>SUM(AA13:AA15)</f>
        <v>0</v>
      </c>
      <c r="AB16" s="85">
        <f>SUM(AB13:AB15)</f>
        <v>0</v>
      </c>
      <c r="AC16" s="84"/>
      <c r="AD16" s="86">
        <f>SUM(AD13:AD15)+SUMIF($N13:$N15,AD$2,$O13:$O15)</f>
        <v>0</v>
      </c>
      <c r="AE16" s="85">
        <f>SUM(AE13:AE15)</f>
        <v>0</v>
      </c>
      <c r="AF16" s="84">
        <f>SUM(AF13:AF15)</f>
        <v>0</v>
      </c>
      <c r="AG16" s="86">
        <f>SUM(AG13:AG15)+SUMIF($N13:$N15,AG$2,$O13:$O15)</f>
        <v>0</v>
      </c>
      <c r="AH16" s="84">
        <f>SUM(AH13:AH15)+SUMIF($N13:$N15,AH$2,$O13:$O15)</f>
        <v>0</v>
      </c>
      <c r="AI16" s="84">
        <f>SUM(AI13:AI15)+SUMIF($N13:$N15,AI$2,$O13:$O15)</f>
        <v>0</v>
      </c>
      <c r="AJ16" s="84">
        <f>SUM(AJ13:AJ15)+SUMIF($N13:$N15,AJ$2,$O13:$O15)</f>
        <v>0</v>
      </c>
      <c r="AK16" s="84">
        <f>SUM(AK13:AK15)+SUMIF($N13:$N15,AK$2,$O13:$O15)</f>
        <v>0</v>
      </c>
      <c r="AL16" s="87"/>
      <c r="AM16" s="84">
        <f>SUM(AM13:AM15)</f>
        <v>0</v>
      </c>
      <c r="AN16" s="84">
        <f>SUM(AN13:AN15)</f>
        <v>0</v>
      </c>
      <c r="AO16" s="84">
        <f>SUM(AO13:AO15)+SUMIF($N13:$N15,AO$2,$O13:$O15)</f>
        <v>0</v>
      </c>
      <c r="AP16" s="84">
        <f>SUM(AP13:AP15)+SUMIF($N13:$N15,AP$2,$O13:$O15)</f>
        <v>0</v>
      </c>
      <c r="AQ16" s="84">
        <f>SUM(AQ13:AQ15)+SUMIF($N13:$N15,AQ$2,$O13:$O15)</f>
        <v>0</v>
      </c>
      <c r="AR16" s="84">
        <f>SUM(AR13:AR15)+SUMIF($N13:$N15,AR$2,$O13:$O15)</f>
        <v>0</v>
      </c>
      <c r="AS16" s="88"/>
    </row>
    <row r="17" spans="1:45" s="60" customFormat="1" ht="18" customHeight="1" thickTop="1" x14ac:dyDescent="0.25">
      <c r="A17" s="34"/>
      <c r="B17" s="344"/>
      <c r="D17" s="62"/>
      <c r="E17" s="62"/>
      <c r="F17" s="62"/>
      <c r="G17" s="116"/>
      <c r="H17" s="62"/>
      <c r="I17" s="62"/>
      <c r="J17" s="356"/>
      <c r="K17" s="65"/>
      <c r="L17" s="64">
        <f t="shared" ref="L17:L19" si="9">J17*K17</f>
        <v>0</v>
      </c>
      <c r="M17" s="66"/>
      <c r="N17" s="62"/>
      <c r="O17" s="65"/>
      <c r="P17" s="66"/>
      <c r="Q17" s="61">
        <f>SUM(L17,S17,T17,O17,AP17,U17,V17,W17,X17,AD17,,AF17,AG17,,AH17,AI17,AJ17,AK17,AM17,AN17,AO17,AR17)</f>
        <v>0</v>
      </c>
      <c r="R17" s="66"/>
      <c r="S17" s="65"/>
      <c r="T17" s="65"/>
      <c r="U17" s="65"/>
      <c r="V17" s="65"/>
      <c r="W17" s="65"/>
      <c r="X17" s="65"/>
      <c r="Y17" s="65"/>
      <c r="Z17" s="62"/>
      <c r="AA17" s="65"/>
      <c r="AB17" s="65"/>
      <c r="AC17" s="65"/>
      <c r="AD17" s="64">
        <f t="shared" ref="AD17:AD19" si="10">IF(Z17=$Y$57,AA17*AB17*AC17,AA17*AC17)</f>
        <v>0</v>
      </c>
      <c r="AE17" s="65"/>
      <c r="AF17" s="65"/>
      <c r="AG17" s="64">
        <f t="shared" ref="AG17:AG19" si="11">AE17*AF17</f>
        <v>0</v>
      </c>
      <c r="AH17" s="65"/>
      <c r="AI17" s="65"/>
      <c r="AJ17" s="65"/>
      <c r="AK17" s="65"/>
      <c r="AL17" s="66"/>
      <c r="AM17" s="65"/>
      <c r="AN17" s="65"/>
      <c r="AO17" s="65"/>
      <c r="AP17" s="65"/>
      <c r="AQ17" s="65"/>
      <c r="AR17" s="65"/>
      <c r="AS17" s="67"/>
    </row>
    <row r="18" spans="1:45" s="68" customFormat="1" ht="18" customHeight="1" x14ac:dyDescent="0.25">
      <c r="A18" s="34"/>
      <c r="D18" s="70"/>
      <c r="E18" s="70"/>
      <c r="F18" s="70"/>
      <c r="G18" s="116"/>
      <c r="H18" s="70"/>
      <c r="I18" s="70"/>
      <c r="J18" s="353"/>
      <c r="K18" s="71"/>
      <c r="L18" s="72">
        <f t="shared" si="9"/>
        <v>0</v>
      </c>
      <c r="M18" s="73"/>
      <c r="N18" s="70"/>
      <c r="O18" s="71"/>
      <c r="P18" s="73"/>
      <c r="Q18" s="69">
        <f>SUM(L18,S18,T18,O18,AP18,U18,V18,W18,X18,AD18,,AF18,AG18,,AH18,AI18,AJ18,AK18,AM18,AN18,AO18,AR18)</f>
        <v>0</v>
      </c>
      <c r="R18" s="73"/>
      <c r="S18" s="71"/>
      <c r="T18" s="71"/>
      <c r="U18" s="71"/>
      <c r="V18" s="71"/>
      <c r="W18" s="71"/>
      <c r="X18" s="71"/>
      <c r="Y18" s="71"/>
      <c r="Z18" s="70"/>
      <c r="AA18" s="71"/>
      <c r="AB18" s="71"/>
      <c r="AC18" s="71"/>
      <c r="AD18" s="72">
        <f t="shared" si="10"/>
        <v>0</v>
      </c>
      <c r="AE18" s="71"/>
      <c r="AF18" s="71"/>
      <c r="AG18" s="72">
        <f t="shared" si="11"/>
        <v>0</v>
      </c>
      <c r="AH18" s="71"/>
      <c r="AI18" s="71"/>
      <c r="AJ18" s="71"/>
      <c r="AK18" s="71"/>
      <c r="AL18" s="73"/>
      <c r="AM18" s="71"/>
      <c r="AN18" s="71"/>
      <c r="AO18" s="71"/>
      <c r="AP18" s="71"/>
      <c r="AQ18" s="71"/>
      <c r="AR18" s="71"/>
      <c r="AS18" s="74"/>
    </row>
    <row r="19" spans="1:45" s="75" customFormat="1" ht="18" customHeight="1" x14ac:dyDescent="0.25">
      <c r="A19" s="5"/>
      <c r="B19" s="75" t="s">
        <v>71</v>
      </c>
      <c r="D19" s="76"/>
      <c r="E19" s="76"/>
      <c r="F19" s="76"/>
      <c r="G19" s="116"/>
      <c r="H19" s="76"/>
      <c r="I19" s="76"/>
      <c r="J19" s="354"/>
      <c r="K19" s="78"/>
      <c r="L19" s="79">
        <f t="shared" si="9"/>
        <v>0</v>
      </c>
      <c r="M19" s="81"/>
      <c r="N19" s="76"/>
      <c r="O19" s="78"/>
      <c r="P19" s="81"/>
      <c r="Q19" s="79">
        <f>SUM(L19,S19,T19,O19,AP19,U19,V19,W19,X19,AD19,,AF19,AG19,,AH19,AI19,AJ19,AK19,AM19,AN19,AO19,AR19)</f>
        <v>0</v>
      </c>
      <c r="R19" s="81"/>
      <c r="S19" s="78"/>
      <c r="T19" s="78"/>
      <c r="U19" s="78"/>
      <c r="V19" s="78"/>
      <c r="W19" s="78"/>
      <c r="X19" s="78"/>
      <c r="Y19" s="78"/>
      <c r="Z19" s="76"/>
      <c r="AA19" s="78"/>
      <c r="AB19" s="78"/>
      <c r="AC19" s="78"/>
      <c r="AD19" s="79">
        <f t="shared" si="10"/>
        <v>0</v>
      </c>
      <c r="AE19" s="78"/>
      <c r="AF19" s="78"/>
      <c r="AG19" s="79">
        <f t="shared" si="11"/>
        <v>0</v>
      </c>
      <c r="AH19" s="78"/>
      <c r="AI19" s="78"/>
      <c r="AJ19" s="78"/>
      <c r="AK19" s="78"/>
      <c r="AL19" s="81"/>
      <c r="AM19" s="78"/>
      <c r="AN19" s="78"/>
      <c r="AO19" s="78"/>
      <c r="AP19" s="78"/>
      <c r="AQ19" s="78"/>
      <c r="AR19" s="78"/>
      <c r="AS19" s="82"/>
    </row>
    <row r="20" spans="1:45" s="83" customFormat="1" ht="18" customHeight="1" thickBot="1" x14ac:dyDescent="0.3">
      <c r="A20" s="5"/>
      <c r="C20" s="83" t="s">
        <v>60</v>
      </c>
      <c r="G20" s="116"/>
      <c r="J20" s="355">
        <f>SUM(J17:J19)</f>
        <v>0</v>
      </c>
      <c r="K20" s="84"/>
      <c r="L20" s="86">
        <f>SUM(L17:L19)</f>
        <v>0</v>
      </c>
      <c r="M20" s="87"/>
      <c r="O20" s="84"/>
      <c r="P20" s="87"/>
      <c r="Q20" s="86">
        <f>SUM(L20,S20,T20,AP20,U20,V20,W20,X20,AD20,,AF20,AG20,,AH20,AI20,AJ20,AK20,AM20,AN20,AO20,AR20)</f>
        <v>0</v>
      </c>
      <c r="R20" s="87"/>
      <c r="S20" s="84">
        <f>SUM(S17:S19)+SUMIF($N17:$N19,S$2,$O17:$O19)</f>
        <v>0</v>
      </c>
      <c r="T20" s="84">
        <f t="shared" ref="T20" si="12">SUM(T17:T19)+SUMIF($N17:$N19,T$2,$O17:$O19)</f>
        <v>0</v>
      </c>
      <c r="U20" s="84">
        <f t="shared" ref="U20" si="13">SUM(U17:U19)+SUMIF($N17:$N19,U$2,$O17:$O19)</f>
        <v>0</v>
      </c>
      <c r="V20" s="84">
        <f t="shared" ref="V20" si="14">SUM(V17:V19)+SUMIF($N17:$N19,V$2,$O17:$O19)</f>
        <v>0</v>
      </c>
      <c r="W20" s="84">
        <f t="shared" ref="W20" si="15">SUM(W17:W19)+SUMIF($N17:$N19,W$2,$O17:$O19)</f>
        <v>0</v>
      </c>
      <c r="X20" s="84">
        <f t="shared" ref="X20" si="16">SUM(X17:X19)+SUMIF($N17:$N19,X$2,$O17:$O19)</f>
        <v>0</v>
      </c>
      <c r="Y20" s="84"/>
      <c r="AA20" s="85">
        <f>SUM(AA17:AA19)</f>
        <v>0</v>
      </c>
      <c r="AB20" s="85">
        <f>SUM(AB17:AB19)</f>
        <v>0</v>
      </c>
      <c r="AC20" s="84"/>
      <c r="AD20" s="86">
        <f t="shared" ref="AD20" si="17">SUM(AD17:AD19)+SUMIF($N17:$N19,AD$2,$O17:$O19)</f>
        <v>0</v>
      </c>
      <c r="AE20" s="85">
        <f t="shared" ref="AE20:AF20" si="18">SUM(AE17:AE19)</f>
        <v>0</v>
      </c>
      <c r="AF20" s="84">
        <f t="shared" si="18"/>
        <v>0</v>
      </c>
      <c r="AG20" s="86">
        <f t="shared" ref="AG20" si="19">SUM(AG17:AG19)+SUMIF($N17:$N19,AG$2,$O17:$O19)</f>
        <v>0</v>
      </c>
      <c r="AH20" s="84">
        <f t="shared" ref="AH20" si="20">SUM(AH17:AH19)+SUMIF($N17:$N19,AH$2,$O17:$O19)</f>
        <v>0</v>
      </c>
      <c r="AI20" s="84">
        <f t="shared" ref="AI20" si="21">SUM(AI17:AI19)+SUMIF($N17:$N19,AI$2,$O17:$O19)</f>
        <v>0</v>
      </c>
      <c r="AJ20" s="84">
        <f t="shared" ref="AJ20" si="22">SUM(AJ17:AJ19)+SUMIF($N17:$N19,AJ$2,$O17:$O19)</f>
        <v>0</v>
      </c>
      <c r="AK20" s="84">
        <f t="shared" ref="AK20" si="23">SUM(AK17:AK19)+SUMIF($N17:$N19,AK$2,$O17:$O19)</f>
        <v>0</v>
      </c>
      <c r="AL20" s="87"/>
      <c r="AM20" s="84">
        <f t="shared" ref="AM20:AN20" si="24">SUM(AM17:AM19)</f>
        <v>0</v>
      </c>
      <c r="AN20" s="84">
        <f t="shared" si="24"/>
        <v>0</v>
      </c>
      <c r="AO20" s="84">
        <f t="shared" ref="AO20" si="25">SUM(AO17:AO19)+SUMIF($N17:$N19,AO$2,$O17:$O19)</f>
        <v>0</v>
      </c>
      <c r="AP20" s="84">
        <f t="shared" ref="AP20" si="26">SUM(AP17:AP19)+SUMIF($N17:$N19,AP$2,$O17:$O19)</f>
        <v>0</v>
      </c>
      <c r="AQ20" s="84">
        <f t="shared" ref="AQ20" si="27">SUM(AQ17:AQ19)+SUMIF($N17:$N19,AQ$2,$O17:$O19)</f>
        <v>0</v>
      </c>
      <c r="AR20" s="84">
        <f t="shared" ref="AR20" si="28">SUM(AR17:AR19)+SUMIF($N17:$N19,AR$2,$O17:$O19)</f>
        <v>0</v>
      </c>
      <c r="AS20" s="88"/>
    </row>
    <row r="21" spans="1:45" s="60" customFormat="1" ht="18" customHeight="1" thickTop="1" x14ac:dyDescent="0.25">
      <c r="A21" s="34"/>
      <c r="D21" s="62"/>
      <c r="E21" s="62"/>
      <c r="F21" s="62"/>
      <c r="G21" s="116"/>
      <c r="H21" s="62"/>
      <c r="I21" s="62"/>
      <c r="J21" s="356"/>
      <c r="K21" s="65"/>
      <c r="L21" s="64">
        <f t="shared" ref="L21:L23" si="29">J21*K21</f>
        <v>0</v>
      </c>
      <c r="M21" s="66"/>
      <c r="N21" s="62"/>
      <c r="O21" s="65"/>
      <c r="P21" s="66"/>
      <c r="Q21" s="61">
        <f>SUM(L21,S21,T21,O21,AP21,U21,V21,W21,X21,AD21,,AF21,AG21,,AH21,AI21,AJ21,AK21,AM21,AN21,AO21,AR21)</f>
        <v>0</v>
      </c>
      <c r="R21" s="66"/>
      <c r="S21" s="65"/>
      <c r="T21" s="65"/>
      <c r="U21" s="65"/>
      <c r="V21" s="65"/>
      <c r="W21" s="65"/>
      <c r="X21" s="65"/>
      <c r="Y21" s="65"/>
      <c r="Z21" s="62"/>
      <c r="AA21" s="65"/>
      <c r="AB21" s="65"/>
      <c r="AC21" s="65"/>
      <c r="AD21" s="64">
        <f t="shared" ref="AD21:AD23" si="30">IF(Z21=$Y$57,AA21*AB21*AC21,AA21*AC21)</f>
        <v>0</v>
      </c>
      <c r="AE21" s="65"/>
      <c r="AF21" s="65"/>
      <c r="AG21" s="64">
        <f t="shared" ref="AG21:AG23" si="31">AE21*AF21</f>
        <v>0</v>
      </c>
      <c r="AH21" s="65"/>
      <c r="AI21" s="65"/>
      <c r="AJ21" s="65"/>
      <c r="AK21" s="65"/>
      <c r="AL21" s="66"/>
      <c r="AM21" s="65"/>
      <c r="AN21" s="65"/>
      <c r="AO21" s="65"/>
      <c r="AP21" s="65"/>
      <c r="AQ21" s="65"/>
      <c r="AR21" s="65"/>
      <c r="AS21" s="67"/>
    </row>
    <row r="22" spans="1:45" s="68" customFormat="1" ht="18" customHeight="1" x14ac:dyDescent="0.25">
      <c r="A22" s="34"/>
      <c r="D22" s="70"/>
      <c r="E22" s="70"/>
      <c r="F22" s="70"/>
      <c r="G22" s="116"/>
      <c r="H22" s="70"/>
      <c r="I22" s="70"/>
      <c r="J22" s="353"/>
      <c r="K22" s="71"/>
      <c r="L22" s="72">
        <f t="shared" si="29"/>
        <v>0</v>
      </c>
      <c r="M22" s="73"/>
      <c r="N22" s="70"/>
      <c r="O22" s="71"/>
      <c r="P22" s="73"/>
      <c r="Q22" s="69">
        <f>SUM(L22,S22,T22,O22,AP22,U22,V22,W22,X22,AD22,,AF22,AG22,,AH22,AI22,AJ22,AK22,AM22,AN22,AO22,AR22)</f>
        <v>0</v>
      </c>
      <c r="R22" s="73"/>
      <c r="S22" s="71"/>
      <c r="T22" s="71"/>
      <c r="U22" s="71"/>
      <c r="V22" s="71"/>
      <c r="W22" s="71"/>
      <c r="X22" s="71"/>
      <c r="Y22" s="71"/>
      <c r="Z22" s="70"/>
      <c r="AA22" s="71"/>
      <c r="AB22" s="71"/>
      <c r="AC22" s="71"/>
      <c r="AD22" s="72">
        <f t="shared" si="30"/>
        <v>0</v>
      </c>
      <c r="AE22" s="71"/>
      <c r="AF22" s="71"/>
      <c r="AG22" s="72">
        <f t="shared" si="31"/>
        <v>0</v>
      </c>
      <c r="AH22" s="71"/>
      <c r="AI22" s="71"/>
      <c r="AJ22" s="71"/>
      <c r="AK22" s="71"/>
      <c r="AL22" s="73"/>
      <c r="AM22" s="71"/>
      <c r="AN22" s="71"/>
      <c r="AO22" s="71"/>
      <c r="AP22" s="71"/>
      <c r="AQ22" s="71"/>
      <c r="AR22" s="71"/>
      <c r="AS22" s="74"/>
    </row>
    <row r="23" spans="1:45" s="75" customFormat="1" ht="18" customHeight="1" x14ac:dyDescent="0.25">
      <c r="A23" s="5"/>
      <c r="B23" s="75" t="s">
        <v>71</v>
      </c>
      <c r="D23" s="76"/>
      <c r="E23" s="76"/>
      <c r="F23" s="76"/>
      <c r="G23" s="116"/>
      <c r="H23" s="76"/>
      <c r="I23" s="76"/>
      <c r="J23" s="354"/>
      <c r="K23" s="78"/>
      <c r="L23" s="79">
        <f t="shared" si="29"/>
        <v>0</v>
      </c>
      <c r="M23" s="81"/>
      <c r="N23" s="76"/>
      <c r="O23" s="78"/>
      <c r="P23" s="81"/>
      <c r="Q23" s="79">
        <f>SUM(L23,S23,T23,O23,AP23,U23,V23,W23,X23,AD23,,AF23,AG23,,AH23,AI23,AJ23,AK23,AM23,AN23,AO23,AR23)</f>
        <v>0</v>
      </c>
      <c r="R23" s="81"/>
      <c r="S23" s="78"/>
      <c r="T23" s="78"/>
      <c r="U23" s="78"/>
      <c r="V23" s="78"/>
      <c r="W23" s="78"/>
      <c r="X23" s="78"/>
      <c r="Y23" s="78"/>
      <c r="Z23" s="76"/>
      <c r="AA23" s="78"/>
      <c r="AB23" s="78"/>
      <c r="AC23" s="78"/>
      <c r="AD23" s="79">
        <f t="shared" si="30"/>
        <v>0</v>
      </c>
      <c r="AE23" s="78"/>
      <c r="AF23" s="78"/>
      <c r="AG23" s="79">
        <f t="shared" si="31"/>
        <v>0</v>
      </c>
      <c r="AH23" s="78"/>
      <c r="AI23" s="78"/>
      <c r="AJ23" s="78"/>
      <c r="AK23" s="78"/>
      <c r="AL23" s="81"/>
      <c r="AM23" s="78"/>
      <c r="AN23" s="78"/>
      <c r="AO23" s="78"/>
      <c r="AP23" s="78"/>
      <c r="AQ23" s="78"/>
      <c r="AR23" s="78"/>
      <c r="AS23" s="82"/>
    </row>
    <row r="24" spans="1:45" s="83" customFormat="1" ht="18" customHeight="1" thickBot="1" x14ac:dyDescent="0.3">
      <c r="A24" s="5"/>
      <c r="C24" s="83" t="s">
        <v>61</v>
      </c>
      <c r="G24" s="116"/>
      <c r="J24" s="355">
        <f>SUM(J21:J23)</f>
        <v>0</v>
      </c>
      <c r="K24" s="84"/>
      <c r="L24" s="86">
        <f>SUM(L21:L23)</f>
        <v>0</v>
      </c>
      <c r="M24" s="87"/>
      <c r="O24" s="84"/>
      <c r="P24" s="87"/>
      <c r="Q24" s="86">
        <f>SUM(L24,S24,T24,AP24,U24,V24,W24,X24,AD24,,AF24,AG24,,AH24,AI24,AJ24,AK24,AM24,AN24,AO24,AR24)</f>
        <v>0</v>
      </c>
      <c r="R24" s="87"/>
      <c r="S24" s="84">
        <f>SUM(S21:S23)+SUMIF($N21:$N23,S$2,$O21:$O23)</f>
        <v>0</v>
      </c>
      <c r="T24" s="84">
        <f t="shared" ref="T24" si="32">SUM(T21:T23)+SUMIF($N21:$N23,T$2,$O21:$O23)</f>
        <v>0</v>
      </c>
      <c r="U24" s="84">
        <f t="shared" ref="U24" si="33">SUM(U21:U23)+SUMIF($N21:$N23,U$2,$O21:$O23)</f>
        <v>0</v>
      </c>
      <c r="V24" s="84">
        <f t="shared" ref="V24" si="34">SUM(V21:V23)+SUMIF($N21:$N23,V$2,$O21:$O23)</f>
        <v>0</v>
      </c>
      <c r="W24" s="84">
        <f t="shared" ref="W24" si="35">SUM(W21:W23)+SUMIF($N21:$N23,W$2,$O21:$O23)</f>
        <v>0</v>
      </c>
      <c r="X24" s="84">
        <f t="shared" ref="X24" si="36">SUM(X21:X23)+SUMIF($N21:$N23,X$2,$O21:$O23)</f>
        <v>0</v>
      </c>
      <c r="Y24" s="84"/>
      <c r="AA24" s="85">
        <f>SUM(AA21:AA23)</f>
        <v>0</v>
      </c>
      <c r="AB24" s="85">
        <f>SUM(AB21:AB23)</f>
        <v>0</v>
      </c>
      <c r="AC24" s="84"/>
      <c r="AD24" s="86">
        <f t="shared" ref="AD24" si="37">SUM(AD21:AD23)+SUMIF($N21:$N23,AD$2,$O21:$O23)</f>
        <v>0</v>
      </c>
      <c r="AE24" s="85">
        <f t="shared" ref="AE24:AF24" si="38">SUM(AE21:AE23)</f>
        <v>0</v>
      </c>
      <c r="AF24" s="84">
        <f t="shared" si="38"/>
        <v>0</v>
      </c>
      <c r="AG24" s="86">
        <f t="shared" ref="AG24" si="39">SUM(AG21:AG23)+SUMIF($N21:$N23,AG$2,$O21:$O23)</f>
        <v>0</v>
      </c>
      <c r="AH24" s="84">
        <f t="shared" ref="AH24" si="40">SUM(AH21:AH23)+SUMIF($N21:$N23,AH$2,$O21:$O23)</f>
        <v>0</v>
      </c>
      <c r="AI24" s="84">
        <f t="shared" ref="AI24" si="41">SUM(AI21:AI23)+SUMIF($N21:$N23,AI$2,$O21:$O23)</f>
        <v>0</v>
      </c>
      <c r="AJ24" s="84">
        <f t="shared" ref="AJ24" si="42">SUM(AJ21:AJ23)+SUMIF($N21:$N23,AJ$2,$O21:$O23)</f>
        <v>0</v>
      </c>
      <c r="AK24" s="84">
        <f t="shared" ref="AK24" si="43">SUM(AK21:AK23)+SUMIF($N21:$N23,AK$2,$O21:$O23)</f>
        <v>0</v>
      </c>
      <c r="AL24" s="87"/>
      <c r="AM24" s="84">
        <f t="shared" ref="AM24:AN24" si="44">SUM(AM21:AM23)</f>
        <v>0</v>
      </c>
      <c r="AN24" s="84">
        <f t="shared" si="44"/>
        <v>0</v>
      </c>
      <c r="AO24" s="84">
        <f t="shared" ref="AO24" si="45">SUM(AO21:AO23)+SUMIF($N21:$N23,AO$2,$O21:$O23)</f>
        <v>0</v>
      </c>
      <c r="AP24" s="84">
        <f t="shared" ref="AP24" si="46">SUM(AP21:AP23)+SUMIF($N21:$N23,AP$2,$O21:$O23)</f>
        <v>0</v>
      </c>
      <c r="AQ24" s="84">
        <f t="shared" ref="AQ24" si="47">SUM(AQ21:AQ23)+SUMIF($N21:$N23,AQ$2,$O21:$O23)</f>
        <v>0</v>
      </c>
      <c r="AR24" s="84">
        <f t="shared" ref="AR24" si="48">SUM(AR21:AR23)+SUMIF($N21:$N23,AR$2,$O21:$O23)</f>
        <v>0</v>
      </c>
      <c r="AS24" s="88"/>
    </row>
    <row r="25" spans="1:45" s="60" customFormat="1" ht="18" customHeight="1" thickTop="1" x14ac:dyDescent="0.25">
      <c r="A25" s="34"/>
      <c r="D25" s="62"/>
      <c r="E25" s="62"/>
      <c r="F25" s="62"/>
      <c r="G25" s="116"/>
      <c r="H25" s="62"/>
      <c r="I25" s="62"/>
      <c r="J25" s="356"/>
      <c r="K25" s="65"/>
      <c r="L25" s="64">
        <f t="shared" ref="L25:L27" si="49">J25*K25</f>
        <v>0</v>
      </c>
      <c r="M25" s="66"/>
      <c r="N25" s="62"/>
      <c r="O25" s="65"/>
      <c r="P25" s="66"/>
      <c r="Q25" s="61">
        <f>SUM(L25,S25,T25,O25,AP25,U25,V25,W25,X25,AD25,,AF25,AG25,,AH25,AI25,AJ25,AK25,AM25,AN25,AO25,AR25)</f>
        <v>0</v>
      </c>
      <c r="R25" s="66"/>
      <c r="S25" s="65"/>
      <c r="T25" s="65"/>
      <c r="U25" s="65"/>
      <c r="V25" s="65"/>
      <c r="W25" s="65"/>
      <c r="X25" s="65"/>
      <c r="Y25" s="65"/>
      <c r="Z25" s="62"/>
      <c r="AA25" s="65"/>
      <c r="AB25" s="65"/>
      <c r="AC25" s="65"/>
      <c r="AD25" s="64">
        <f t="shared" ref="AD25:AD27" si="50">IF(Z25=$Y$57,AA25*AB25*AC25,AA25*AC25)</f>
        <v>0</v>
      </c>
      <c r="AE25" s="65"/>
      <c r="AF25" s="65"/>
      <c r="AG25" s="64">
        <f t="shared" ref="AG25:AG27" si="51">AE25*AF25</f>
        <v>0</v>
      </c>
      <c r="AH25" s="65"/>
      <c r="AI25" s="65"/>
      <c r="AJ25" s="65"/>
      <c r="AK25" s="65"/>
      <c r="AL25" s="66"/>
      <c r="AM25" s="65"/>
      <c r="AN25" s="65"/>
      <c r="AO25" s="65"/>
      <c r="AP25" s="65"/>
      <c r="AQ25" s="65"/>
      <c r="AR25" s="65"/>
      <c r="AS25" s="67"/>
    </row>
    <row r="26" spans="1:45" s="68" customFormat="1" ht="18" customHeight="1" x14ac:dyDescent="0.25">
      <c r="A26" s="34"/>
      <c r="D26" s="70"/>
      <c r="E26" s="70"/>
      <c r="F26" s="70"/>
      <c r="G26" s="116"/>
      <c r="H26" s="70"/>
      <c r="I26" s="70"/>
      <c r="J26" s="353"/>
      <c r="K26" s="71"/>
      <c r="L26" s="72">
        <f t="shared" si="49"/>
        <v>0</v>
      </c>
      <c r="M26" s="73"/>
      <c r="N26" s="70"/>
      <c r="O26" s="71"/>
      <c r="P26" s="73"/>
      <c r="Q26" s="69">
        <f>SUM(L26,S26,T26,O26,AP26,U26,V26,W26,X26,AD26,,AF26,AG26,,AH26,AI26,AJ26,AK26,AM26,AN26,AO26,AR26)</f>
        <v>0</v>
      </c>
      <c r="R26" s="73"/>
      <c r="S26" s="71"/>
      <c r="T26" s="71"/>
      <c r="U26" s="71"/>
      <c r="V26" s="71"/>
      <c r="W26" s="71"/>
      <c r="X26" s="71"/>
      <c r="Y26" s="71"/>
      <c r="Z26" s="70"/>
      <c r="AA26" s="71"/>
      <c r="AB26" s="71"/>
      <c r="AC26" s="71"/>
      <c r="AD26" s="72">
        <f t="shared" si="50"/>
        <v>0</v>
      </c>
      <c r="AE26" s="71"/>
      <c r="AF26" s="71"/>
      <c r="AG26" s="72">
        <f t="shared" si="51"/>
        <v>0</v>
      </c>
      <c r="AH26" s="71"/>
      <c r="AI26" s="71"/>
      <c r="AJ26" s="71"/>
      <c r="AK26" s="71"/>
      <c r="AL26" s="73"/>
      <c r="AM26" s="71"/>
      <c r="AN26" s="71"/>
      <c r="AO26" s="71"/>
      <c r="AP26" s="71"/>
      <c r="AQ26" s="71"/>
      <c r="AR26" s="71"/>
      <c r="AS26" s="74"/>
    </row>
    <row r="27" spans="1:45" s="75" customFormat="1" ht="18" customHeight="1" x14ac:dyDescent="0.25">
      <c r="A27" s="5"/>
      <c r="B27" s="75" t="s">
        <v>71</v>
      </c>
      <c r="D27" s="76"/>
      <c r="E27" s="76"/>
      <c r="F27" s="76"/>
      <c r="G27" s="116"/>
      <c r="H27" s="76"/>
      <c r="I27" s="76"/>
      <c r="J27" s="354"/>
      <c r="K27" s="78"/>
      <c r="L27" s="79">
        <f t="shared" si="49"/>
        <v>0</v>
      </c>
      <c r="M27" s="81"/>
      <c r="N27" s="76"/>
      <c r="O27" s="78"/>
      <c r="P27" s="81"/>
      <c r="Q27" s="79">
        <f>SUM(L27,S27,T27,O27,AP27,U27,V27,W27,X27,AD27,,AF27,AG27,,AH27,AI27,AJ27,AK27,AM27,AN27,AO27,AR27)</f>
        <v>0</v>
      </c>
      <c r="R27" s="81"/>
      <c r="S27" s="78"/>
      <c r="T27" s="78"/>
      <c r="U27" s="78"/>
      <c r="V27" s="78"/>
      <c r="W27" s="78"/>
      <c r="X27" s="78"/>
      <c r="Y27" s="78"/>
      <c r="Z27" s="76"/>
      <c r="AA27" s="78"/>
      <c r="AB27" s="78"/>
      <c r="AC27" s="78"/>
      <c r="AD27" s="79">
        <f t="shared" si="50"/>
        <v>0</v>
      </c>
      <c r="AE27" s="78"/>
      <c r="AF27" s="78"/>
      <c r="AG27" s="79">
        <f t="shared" si="51"/>
        <v>0</v>
      </c>
      <c r="AH27" s="78"/>
      <c r="AI27" s="78"/>
      <c r="AJ27" s="78"/>
      <c r="AK27" s="78"/>
      <c r="AL27" s="81"/>
      <c r="AM27" s="78"/>
      <c r="AN27" s="78"/>
      <c r="AO27" s="78"/>
      <c r="AP27" s="78"/>
      <c r="AQ27" s="78"/>
      <c r="AR27" s="78"/>
      <c r="AS27" s="82"/>
    </row>
    <row r="28" spans="1:45" s="83" customFormat="1" ht="18" customHeight="1" thickBot="1" x14ac:dyDescent="0.3">
      <c r="A28" s="5"/>
      <c r="C28" s="83" t="s">
        <v>62</v>
      </c>
      <c r="G28" s="116"/>
      <c r="J28" s="355">
        <f>SUM(J25:J27)</f>
        <v>0</v>
      </c>
      <c r="K28" s="84"/>
      <c r="L28" s="86">
        <f>SUM(L25:L27)</f>
        <v>0</v>
      </c>
      <c r="M28" s="87"/>
      <c r="O28" s="84"/>
      <c r="P28" s="87"/>
      <c r="Q28" s="86">
        <f>SUM(L28,S28,T28,AP28,U28,V28,W28,X28,AD28,,AF28,AG28,,AH28,AI28,AJ28,AK28,AM28,AN28,AO28,AR28)</f>
        <v>0</v>
      </c>
      <c r="R28" s="87"/>
      <c r="S28" s="84">
        <f>SUM(S25:S27)+SUMIF($N25:$N27,S$2,$O25:$O27)</f>
        <v>0</v>
      </c>
      <c r="T28" s="84">
        <f t="shared" ref="T28" si="52">SUM(T25:T27)+SUMIF($N25:$N27,T$2,$O25:$O27)</f>
        <v>0</v>
      </c>
      <c r="U28" s="84">
        <f t="shared" ref="U28" si="53">SUM(U25:U27)+SUMIF($N25:$N27,U$2,$O25:$O27)</f>
        <v>0</v>
      </c>
      <c r="V28" s="84">
        <f t="shared" ref="V28" si="54">SUM(V25:V27)+SUMIF($N25:$N27,V$2,$O25:$O27)</f>
        <v>0</v>
      </c>
      <c r="W28" s="84">
        <f t="shared" ref="W28" si="55">SUM(W25:W27)+SUMIF($N25:$N27,W$2,$O25:$O27)</f>
        <v>0</v>
      </c>
      <c r="X28" s="84">
        <f t="shared" ref="X28" si="56">SUM(X25:X27)+SUMIF($N25:$N27,X$2,$O25:$O27)</f>
        <v>0</v>
      </c>
      <c r="Y28" s="84"/>
      <c r="AA28" s="85">
        <f>SUM(AA25:AA27)</f>
        <v>0</v>
      </c>
      <c r="AB28" s="85">
        <f>SUM(AB25:AB27)</f>
        <v>0</v>
      </c>
      <c r="AC28" s="84"/>
      <c r="AD28" s="86">
        <f t="shared" ref="AD28" si="57">SUM(AD25:AD27)+SUMIF($N25:$N27,AD$2,$O25:$O27)</f>
        <v>0</v>
      </c>
      <c r="AE28" s="85">
        <f t="shared" ref="AE28:AF28" si="58">SUM(AE25:AE27)</f>
        <v>0</v>
      </c>
      <c r="AF28" s="84">
        <f t="shared" si="58"/>
        <v>0</v>
      </c>
      <c r="AG28" s="86">
        <f t="shared" ref="AG28" si="59">SUM(AG25:AG27)+SUMIF($N25:$N27,AG$2,$O25:$O27)</f>
        <v>0</v>
      </c>
      <c r="AH28" s="84">
        <f t="shared" ref="AH28" si="60">SUM(AH25:AH27)+SUMIF($N25:$N27,AH$2,$O25:$O27)</f>
        <v>0</v>
      </c>
      <c r="AI28" s="84">
        <f t="shared" ref="AI28" si="61">SUM(AI25:AI27)+SUMIF($N25:$N27,AI$2,$O25:$O27)</f>
        <v>0</v>
      </c>
      <c r="AJ28" s="84">
        <f t="shared" ref="AJ28" si="62">SUM(AJ25:AJ27)+SUMIF($N25:$N27,AJ$2,$O25:$O27)</f>
        <v>0</v>
      </c>
      <c r="AK28" s="84">
        <f t="shared" ref="AK28" si="63">SUM(AK25:AK27)+SUMIF($N25:$N27,AK$2,$O25:$O27)</f>
        <v>0</v>
      </c>
      <c r="AL28" s="87"/>
      <c r="AM28" s="84">
        <f t="shared" ref="AM28:AN28" si="64">SUM(AM25:AM27)</f>
        <v>0</v>
      </c>
      <c r="AN28" s="84">
        <f t="shared" si="64"/>
        <v>0</v>
      </c>
      <c r="AO28" s="84">
        <f t="shared" ref="AO28" si="65">SUM(AO25:AO27)+SUMIF($N25:$N27,AO$2,$O25:$O27)</f>
        <v>0</v>
      </c>
      <c r="AP28" s="84">
        <f t="shared" ref="AP28" si="66">SUM(AP25:AP27)+SUMIF($N25:$N27,AP$2,$O25:$O27)</f>
        <v>0</v>
      </c>
      <c r="AQ28" s="84">
        <f t="shared" ref="AQ28" si="67">SUM(AQ25:AQ27)+SUMIF($N25:$N27,AQ$2,$O25:$O27)</f>
        <v>0</v>
      </c>
      <c r="AR28" s="84">
        <f t="shared" ref="AR28" si="68">SUM(AR25:AR27)+SUMIF($N25:$N27,AR$2,$O25:$O27)</f>
        <v>0</v>
      </c>
      <c r="AS28" s="88"/>
    </row>
    <row r="29" spans="1:45" s="60" customFormat="1" ht="18" customHeight="1" thickTop="1" x14ac:dyDescent="0.25">
      <c r="A29" s="34"/>
      <c r="D29" s="62"/>
      <c r="E29" s="62"/>
      <c r="F29" s="62"/>
      <c r="G29" s="116"/>
      <c r="H29" s="62"/>
      <c r="I29" s="62"/>
      <c r="J29" s="356"/>
      <c r="K29" s="65"/>
      <c r="L29" s="64">
        <f t="shared" ref="L29:L31" si="69">J29*K29</f>
        <v>0</v>
      </c>
      <c r="M29" s="66"/>
      <c r="N29" s="62"/>
      <c r="O29" s="65"/>
      <c r="P29" s="66"/>
      <c r="Q29" s="61">
        <f>SUM(L29,S29,T29,O29,AP29,U29,V29,W29,X29,AD29,,AF29,AG29,,AH29,AI29,AJ29,AK29,AM29,AN29,AO29,AR29)</f>
        <v>0</v>
      </c>
      <c r="R29" s="66"/>
      <c r="S29" s="65"/>
      <c r="T29" s="65"/>
      <c r="U29" s="65"/>
      <c r="V29" s="65"/>
      <c r="W29" s="65"/>
      <c r="X29" s="65"/>
      <c r="Y29" s="65"/>
      <c r="Z29" s="62"/>
      <c r="AA29" s="65"/>
      <c r="AB29" s="65"/>
      <c r="AC29" s="65"/>
      <c r="AD29" s="64">
        <f t="shared" ref="AD29:AD31" si="70">IF(Z29=$Y$57,AA29*AB29*AC29,AA29*AC29)</f>
        <v>0</v>
      </c>
      <c r="AE29" s="65"/>
      <c r="AF29" s="65"/>
      <c r="AG29" s="64">
        <f t="shared" ref="AG29:AG31" si="71">AE29*AF29</f>
        <v>0</v>
      </c>
      <c r="AH29" s="65"/>
      <c r="AI29" s="65"/>
      <c r="AJ29" s="65"/>
      <c r="AK29" s="65"/>
      <c r="AL29" s="66"/>
      <c r="AM29" s="65"/>
      <c r="AN29" s="65"/>
      <c r="AO29" s="65"/>
      <c r="AP29" s="65"/>
      <c r="AQ29" s="65"/>
      <c r="AR29" s="65"/>
      <c r="AS29" s="67"/>
    </row>
    <row r="30" spans="1:45" s="68" customFormat="1" ht="18" customHeight="1" x14ac:dyDescent="0.25">
      <c r="A30" s="34"/>
      <c r="D30" s="70"/>
      <c r="E30" s="70"/>
      <c r="F30" s="70"/>
      <c r="G30" s="116"/>
      <c r="H30" s="70"/>
      <c r="I30" s="70"/>
      <c r="J30" s="353"/>
      <c r="K30" s="71"/>
      <c r="L30" s="72">
        <f t="shared" si="69"/>
        <v>0</v>
      </c>
      <c r="M30" s="73"/>
      <c r="N30" s="70"/>
      <c r="O30" s="71"/>
      <c r="P30" s="73"/>
      <c r="Q30" s="69">
        <f>SUM(L30,S30,T30,O30,AP30,U30,V30,W30,X30,AD30,,AF30,AG30,,AH30,AI30,AJ30,AK30,AM30,AN30,AO30,AR30)</f>
        <v>0</v>
      </c>
      <c r="R30" s="73"/>
      <c r="S30" s="71"/>
      <c r="T30" s="71"/>
      <c r="U30" s="71"/>
      <c r="V30" s="71"/>
      <c r="W30" s="71"/>
      <c r="X30" s="71"/>
      <c r="Y30" s="71"/>
      <c r="Z30" s="70"/>
      <c r="AA30" s="71"/>
      <c r="AB30" s="71"/>
      <c r="AC30" s="71"/>
      <c r="AD30" s="72">
        <f t="shared" si="70"/>
        <v>0</v>
      </c>
      <c r="AE30" s="71"/>
      <c r="AF30" s="71"/>
      <c r="AG30" s="72">
        <f t="shared" si="71"/>
        <v>0</v>
      </c>
      <c r="AH30" s="71"/>
      <c r="AI30" s="71"/>
      <c r="AJ30" s="71"/>
      <c r="AK30" s="71"/>
      <c r="AL30" s="73"/>
      <c r="AM30" s="71"/>
      <c r="AN30" s="71"/>
      <c r="AO30" s="71"/>
      <c r="AP30" s="71"/>
      <c r="AQ30" s="71"/>
      <c r="AR30" s="71"/>
      <c r="AS30" s="74"/>
    </row>
    <row r="31" spans="1:45" s="75" customFormat="1" ht="18" customHeight="1" x14ac:dyDescent="0.25">
      <c r="A31" s="5"/>
      <c r="B31" s="75" t="s">
        <v>71</v>
      </c>
      <c r="D31" s="76"/>
      <c r="E31" s="76"/>
      <c r="F31" s="76"/>
      <c r="G31" s="116"/>
      <c r="H31" s="76"/>
      <c r="I31" s="76"/>
      <c r="J31" s="354"/>
      <c r="K31" s="78"/>
      <c r="L31" s="79">
        <f t="shared" si="69"/>
        <v>0</v>
      </c>
      <c r="M31" s="81"/>
      <c r="N31" s="76"/>
      <c r="O31" s="78"/>
      <c r="P31" s="81"/>
      <c r="Q31" s="79">
        <f>SUM(L31,S31,T31,O31,AP31,U31,V31,W31,X31,AD31,,AF31,AG31,,AH31,AI31,AJ31,AK31,AM31,AN31,AO31,AR31)</f>
        <v>0</v>
      </c>
      <c r="R31" s="81"/>
      <c r="S31" s="78"/>
      <c r="T31" s="78"/>
      <c r="U31" s="78"/>
      <c r="V31" s="78"/>
      <c r="W31" s="78"/>
      <c r="X31" s="78"/>
      <c r="Y31" s="78"/>
      <c r="Z31" s="76"/>
      <c r="AA31" s="78"/>
      <c r="AB31" s="78"/>
      <c r="AC31" s="78"/>
      <c r="AD31" s="79">
        <f t="shared" si="70"/>
        <v>0</v>
      </c>
      <c r="AE31" s="78"/>
      <c r="AF31" s="78"/>
      <c r="AG31" s="79">
        <f t="shared" si="71"/>
        <v>0</v>
      </c>
      <c r="AH31" s="78"/>
      <c r="AI31" s="78"/>
      <c r="AJ31" s="78"/>
      <c r="AK31" s="78"/>
      <c r="AL31" s="81"/>
      <c r="AM31" s="78"/>
      <c r="AN31" s="78"/>
      <c r="AO31" s="78"/>
      <c r="AP31" s="78"/>
      <c r="AQ31" s="78"/>
      <c r="AR31" s="78"/>
      <c r="AS31" s="82"/>
    </row>
    <row r="32" spans="1:45" s="83" customFormat="1" ht="18" customHeight="1" thickBot="1" x14ac:dyDescent="0.3">
      <c r="A32" s="5"/>
      <c r="C32" s="83" t="s">
        <v>63</v>
      </c>
      <c r="G32" s="116"/>
      <c r="J32" s="355">
        <f>SUM(J29:J31)</f>
        <v>0</v>
      </c>
      <c r="K32" s="84"/>
      <c r="L32" s="86">
        <f>SUM(L29:L31)</f>
        <v>0</v>
      </c>
      <c r="M32" s="87"/>
      <c r="O32" s="84"/>
      <c r="P32" s="87"/>
      <c r="Q32" s="86">
        <f>SUM(L32,S32,T32,AP32,U32,V32,W32,X32,AD32,,AF32,AG32,,AH32,AI32,AJ32,AK32,AM32,AN32,AO32,AR32)</f>
        <v>0</v>
      </c>
      <c r="R32" s="87"/>
      <c r="S32" s="84">
        <f>SUM(S29:S31)+SUMIF($N29:$N31,S$2,$O29:$O31)</f>
        <v>0</v>
      </c>
      <c r="T32" s="84">
        <f t="shared" ref="T32" si="72">SUM(T29:T31)+SUMIF($N29:$N31,T$2,$O29:$O31)</f>
        <v>0</v>
      </c>
      <c r="U32" s="84">
        <f t="shared" ref="U32" si="73">SUM(U29:U31)+SUMIF($N29:$N31,U$2,$O29:$O31)</f>
        <v>0</v>
      </c>
      <c r="V32" s="84">
        <f t="shared" ref="V32" si="74">SUM(V29:V31)+SUMIF($N29:$N31,V$2,$O29:$O31)</f>
        <v>0</v>
      </c>
      <c r="W32" s="84">
        <f t="shared" ref="W32" si="75">SUM(W29:W31)+SUMIF($N29:$N31,W$2,$O29:$O31)</f>
        <v>0</v>
      </c>
      <c r="X32" s="84">
        <f t="shared" ref="X32" si="76">SUM(X29:X31)+SUMIF($N29:$N31,X$2,$O29:$O31)</f>
        <v>0</v>
      </c>
      <c r="Y32" s="84"/>
      <c r="AA32" s="85">
        <f>SUM(AA29:AA31)</f>
        <v>0</v>
      </c>
      <c r="AB32" s="85">
        <f>SUM(AB29:AB31)</f>
        <v>0</v>
      </c>
      <c r="AC32" s="84"/>
      <c r="AD32" s="86">
        <f t="shared" ref="AD32" si="77">SUM(AD29:AD31)+SUMIF($N29:$N31,AD$2,$O29:$O31)</f>
        <v>0</v>
      </c>
      <c r="AE32" s="85">
        <f t="shared" ref="AE32:AF32" si="78">SUM(AE29:AE31)</f>
        <v>0</v>
      </c>
      <c r="AF32" s="84">
        <f t="shared" si="78"/>
        <v>0</v>
      </c>
      <c r="AG32" s="86">
        <f t="shared" ref="AG32" si="79">SUM(AG29:AG31)+SUMIF($N29:$N31,AG$2,$O29:$O31)</f>
        <v>0</v>
      </c>
      <c r="AH32" s="84">
        <f t="shared" ref="AH32" si="80">SUM(AH29:AH31)+SUMIF($N29:$N31,AH$2,$O29:$O31)</f>
        <v>0</v>
      </c>
      <c r="AI32" s="84">
        <f t="shared" ref="AI32" si="81">SUM(AI29:AI31)+SUMIF($N29:$N31,AI$2,$O29:$O31)</f>
        <v>0</v>
      </c>
      <c r="AJ32" s="84">
        <f t="shared" ref="AJ32" si="82">SUM(AJ29:AJ31)+SUMIF($N29:$N31,AJ$2,$O29:$O31)</f>
        <v>0</v>
      </c>
      <c r="AK32" s="84">
        <f t="shared" ref="AK32" si="83">SUM(AK29:AK31)+SUMIF($N29:$N31,AK$2,$O29:$O31)</f>
        <v>0</v>
      </c>
      <c r="AL32" s="87"/>
      <c r="AM32" s="84">
        <f t="shared" ref="AM32:AN32" si="84">SUM(AM29:AM31)</f>
        <v>0</v>
      </c>
      <c r="AN32" s="84">
        <f t="shared" si="84"/>
        <v>0</v>
      </c>
      <c r="AO32" s="84">
        <f t="shared" ref="AO32" si="85">SUM(AO29:AO31)+SUMIF($N29:$N31,AO$2,$O29:$O31)</f>
        <v>0</v>
      </c>
      <c r="AP32" s="84">
        <f t="shared" ref="AP32" si="86">SUM(AP29:AP31)+SUMIF($N29:$N31,AP$2,$O29:$O31)</f>
        <v>0</v>
      </c>
      <c r="AQ32" s="84">
        <f t="shared" ref="AQ32" si="87">SUM(AQ29:AQ31)+SUMIF($N29:$N31,AQ$2,$O29:$O31)</f>
        <v>0</v>
      </c>
      <c r="AR32" s="84">
        <f t="shared" ref="AR32" si="88">SUM(AR29:AR31)+SUMIF($N29:$N31,AR$2,$O29:$O31)</f>
        <v>0</v>
      </c>
      <c r="AS32" s="88"/>
    </row>
    <row r="33" spans="1:45" s="60" customFormat="1" ht="18" customHeight="1" thickTop="1" x14ac:dyDescent="0.25">
      <c r="A33" s="34"/>
      <c r="B33" s="89"/>
      <c r="D33" s="62"/>
      <c r="E33" s="62"/>
      <c r="F33" s="62"/>
      <c r="G33" s="116"/>
      <c r="H33" s="62"/>
      <c r="I33" s="62"/>
      <c r="J33" s="356"/>
      <c r="K33" s="65"/>
      <c r="L33" s="64">
        <f t="shared" ref="L33:L35" si="89">J33*K33</f>
        <v>0</v>
      </c>
      <c r="M33" s="66"/>
      <c r="N33" s="62"/>
      <c r="O33" s="65"/>
      <c r="P33" s="66"/>
      <c r="Q33" s="61">
        <f>SUM(L33,S33,T33,O33,AP33,U33,V33,W33,X33,AD33,,AF33,AG33,,AH33,AI33,AJ33,AK33,AM33,AN33,AO33,AR33)</f>
        <v>0</v>
      </c>
      <c r="R33" s="66"/>
      <c r="S33" s="65"/>
      <c r="T33" s="65"/>
      <c r="U33" s="65"/>
      <c r="V33" s="65"/>
      <c r="W33" s="65"/>
      <c r="X33" s="65"/>
      <c r="Y33" s="65"/>
      <c r="Z33" s="62"/>
      <c r="AA33" s="65"/>
      <c r="AB33" s="65"/>
      <c r="AC33" s="65"/>
      <c r="AD33" s="64">
        <f t="shared" ref="AD33:AD35" si="90">IF(Z33=$Y$57,AA33*AB33*AC33,AA33*AC33)</f>
        <v>0</v>
      </c>
      <c r="AE33" s="65"/>
      <c r="AF33" s="65"/>
      <c r="AG33" s="64">
        <f t="shared" ref="AG33:AG35" si="91">AE33*AF33</f>
        <v>0</v>
      </c>
      <c r="AH33" s="65"/>
      <c r="AI33" s="65"/>
      <c r="AJ33" s="65"/>
      <c r="AK33" s="65"/>
      <c r="AL33" s="66"/>
      <c r="AM33" s="65"/>
      <c r="AN33" s="65"/>
      <c r="AO33" s="65"/>
      <c r="AP33" s="65"/>
      <c r="AQ33" s="65"/>
      <c r="AR33" s="65"/>
      <c r="AS33" s="67"/>
    </row>
    <row r="34" spans="1:45" s="68" customFormat="1" ht="18" customHeight="1" x14ac:dyDescent="0.25">
      <c r="A34" s="34"/>
      <c r="D34" s="70"/>
      <c r="E34" s="70"/>
      <c r="F34" s="70"/>
      <c r="G34" s="116"/>
      <c r="H34" s="70"/>
      <c r="I34" s="70"/>
      <c r="J34" s="353"/>
      <c r="K34" s="71"/>
      <c r="L34" s="72">
        <f t="shared" si="89"/>
        <v>0</v>
      </c>
      <c r="M34" s="73"/>
      <c r="N34" s="70"/>
      <c r="O34" s="71"/>
      <c r="P34" s="73"/>
      <c r="Q34" s="69">
        <f>SUM(L34,S34,T34,O34,AP34,U34,V34,W34,X34,AD34,,AF34,AG34,,AH34,AI34,AJ34,AK34,AM34,AN34,AO34,AR34)</f>
        <v>0</v>
      </c>
      <c r="R34" s="73"/>
      <c r="S34" s="71"/>
      <c r="T34" s="71"/>
      <c r="U34" s="71"/>
      <c r="V34" s="71"/>
      <c r="W34" s="71"/>
      <c r="X34" s="71"/>
      <c r="Y34" s="71"/>
      <c r="Z34" s="70"/>
      <c r="AA34" s="71"/>
      <c r="AB34" s="71"/>
      <c r="AC34" s="71"/>
      <c r="AD34" s="72">
        <f t="shared" si="90"/>
        <v>0</v>
      </c>
      <c r="AE34" s="71"/>
      <c r="AF34" s="71"/>
      <c r="AG34" s="72">
        <f t="shared" si="91"/>
        <v>0</v>
      </c>
      <c r="AH34" s="71"/>
      <c r="AI34" s="71"/>
      <c r="AJ34" s="71"/>
      <c r="AK34" s="71"/>
      <c r="AL34" s="73"/>
      <c r="AM34" s="71"/>
      <c r="AN34" s="71"/>
      <c r="AO34" s="71"/>
      <c r="AP34" s="71"/>
      <c r="AQ34" s="71"/>
      <c r="AR34" s="71"/>
      <c r="AS34" s="74"/>
    </row>
    <row r="35" spans="1:45" s="75" customFormat="1" ht="18" customHeight="1" x14ac:dyDescent="0.25">
      <c r="A35" s="5"/>
      <c r="B35" s="75" t="s">
        <v>71</v>
      </c>
      <c r="D35" s="76"/>
      <c r="E35" s="76"/>
      <c r="F35" s="76"/>
      <c r="G35" s="116"/>
      <c r="H35" s="76"/>
      <c r="I35" s="76"/>
      <c r="J35" s="354"/>
      <c r="K35" s="78"/>
      <c r="L35" s="79">
        <f t="shared" si="89"/>
        <v>0</v>
      </c>
      <c r="M35" s="81"/>
      <c r="N35" s="76"/>
      <c r="O35" s="78"/>
      <c r="P35" s="81"/>
      <c r="Q35" s="79">
        <f>SUM(L35,S35,T35,O35,AP35,U35,V35,W35,X35,AD35,,AF35,AG35,,AH35,AI35,AJ35,AK35,AM35,AN35,AO35,AR35)</f>
        <v>0</v>
      </c>
      <c r="R35" s="81"/>
      <c r="S35" s="78"/>
      <c r="T35" s="78"/>
      <c r="U35" s="78"/>
      <c r="V35" s="78"/>
      <c r="W35" s="78"/>
      <c r="X35" s="78"/>
      <c r="Y35" s="78"/>
      <c r="Z35" s="76"/>
      <c r="AA35" s="78"/>
      <c r="AB35" s="78"/>
      <c r="AC35" s="78"/>
      <c r="AD35" s="79">
        <f t="shared" si="90"/>
        <v>0</v>
      </c>
      <c r="AE35" s="78"/>
      <c r="AF35" s="78"/>
      <c r="AG35" s="79">
        <f t="shared" si="91"/>
        <v>0</v>
      </c>
      <c r="AH35" s="78"/>
      <c r="AI35" s="78"/>
      <c r="AJ35" s="78"/>
      <c r="AK35" s="78"/>
      <c r="AL35" s="81"/>
      <c r="AM35" s="78"/>
      <c r="AN35" s="78"/>
      <c r="AO35" s="78"/>
      <c r="AP35" s="78"/>
      <c r="AQ35" s="78"/>
      <c r="AR35" s="78"/>
      <c r="AS35" s="82"/>
    </row>
    <row r="36" spans="1:45" s="83" customFormat="1" ht="18" customHeight="1" thickBot="1" x14ac:dyDescent="0.3">
      <c r="A36" s="5"/>
      <c r="C36" s="83" t="s">
        <v>64</v>
      </c>
      <c r="G36" s="116"/>
      <c r="J36" s="355">
        <f>SUM(J33:J35)</f>
        <v>0</v>
      </c>
      <c r="K36" s="84"/>
      <c r="L36" s="86">
        <f>SUM(L33:L35)</f>
        <v>0</v>
      </c>
      <c r="M36" s="87"/>
      <c r="O36" s="84"/>
      <c r="P36" s="87"/>
      <c r="Q36" s="86">
        <f>SUM(L36,S36,T36,AP36,U36,V36,W36,X36,AD36,,AF36,AG36,,AH36,AI36,AJ36,AK36,AM36,AN36,AO36,AR36)</f>
        <v>0</v>
      </c>
      <c r="R36" s="87"/>
      <c r="S36" s="84">
        <f t="shared" ref="S36:X36" si="92">SUM(S33:S35)+SUMIF($N33:$N35,S$2,$O33:$O35)</f>
        <v>0</v>
      </c>
      <c r="T36" s="84">
        <f t="shared" si="92"/>
        <v>0</v>
      </c>
      <c r="U36" s="84">
        <f t="shared" si="92"/>
        <v>0</v>
      </c>
      <c r="V36" s="84">
        <f t="shared" si="92"/>
        <v>0</v>
      </c>
      <c r="W36" s="84">
        <f t="shared" si="92"/>
        <v>0</v>
      </c>
      <c r="X36" s="84">
        <f t="shared" si="92"/>
        <v>0</v>
      </c>
      <c r="Y36" s="84"/>
      <c r="AA36" s="85">
        <f>SUM(AA34:AA35)</f>
        <v>0</v>
      </c>
      <c r="AB36" s="85">
        <f>SUM(AB34:AB35)</f>
        <v>0</v>
      </c>
      <c r="AC36" s="84"/>
      <c r="AD36" s="86">
        <f>SUM(AD33:AD35)+SUMIF($N33:$N35,AD$2,$O33:$O35)</f>
        <v>0</v>
      </c>
      <c r="AE36" s="85">
        <f>SUM(AE34:AE35)</f>
        <v>0</v>
      </c>
      <c r="AF36" s="84">
        <f>SUM(AF34:AF35)</f>
        <v>0</v>
      </c>
      <c r="AG36" s="86">
        <f>SUM(AG33:AG35)+SUMIF($N33:$N35,AG$2,$O33:$O35)</f>
        <v>0</v>
      </c>
      <c r="AH36" s="84">
        <f>SUM(AH33:AH35)+SUMIF($N33:$N35,AH$2,$O33:$O35)</f>
        <v>0</v>
      </c>
      <c r="AI36" s="84">
        <f>SUM(AI33:AI35)+SUMIF($N33:$N35,AI$2,$O33:$O35)</f>
        <v>0</v>
      </c>
      <c r="AJ36" s="84">
        <f>SUM(AJ33:AJ35)+SUMIF($N33:$N35,AJ$2,$O33:$O35)</f>
        <v>0</v>
      </c>
      <c r="AK36" s="84">
        <f>SUM(AK33:AK35)+SUMIF($N33:$N35,AK$2,$O33:$O35)</f>
        <v>0</v>
      </c>
      <c r="AL36" s="87"/>
      <c r="AM36" s="84">
        <f>SUM(AM34:AM35)</f>
        <v>0</v>
      </c>
      <c r="AN36" s="84">
        <f>SUM(AN34:AN35)</f>
        <v>0</v>
      </c>
      <c r="AO36" s="84">
        <f>SUM(AO33:AO35)+SUMIF($N33:$N35,AO$2,$O33:$O35)</f>
        <v>0</v>
      </c>
      <c r="AP36" s="84">
        <f>SUM(AP33:AP35)+SUMIF($N33:$N35,AP$2,$O33:$O35)</f>
        <v>0</v>
      </c>
      <c r="AQ36" s="84">
        <f>SUM(AQ33:AQ35)+SUMIF($N33:$N35,AQ$2,$O33:$O35)</f>
        <v>0</v>
      </c>
      <c r="AR36" s="84">
        <f>SUM(AR33:AR35)+SUMIF($N33:$N35,AR$2,$O33:$O35)</f>
        <v>0</v>
      </c>
      <c r="AS36" s="88"/>
    </row>
    <row r="37" spans="1:45" s="60" customFormat="1" ht="18" customHeight="1" thickTop="1" x14ac:dyDescent="0.25">
      <c r="A37" s="34"/>
      <c r="D37" s="62"/>
      <c r="E37" s="62"/>
      <c r="F37" s="62"/>
      <c r="G37" s="116"/>
      <c r="H37" s="62"/>
      <c r="I37" s="62"/>
      <c r="J37" s="356"/>
      <c r="K37" s="65"/>
      <c r="L37" s="64">
        <f t="shared" ref="L37:L39" si="93">J37*K37</f>
        <v>0</v>
      </c>
      <c r="M37" s="66"/>
      <c r="N37" s="62"/>
      <c r="O37" s="65"/>
      <c r="P37" s="66"/>
      <c r="Q37" s="61">
        <f>SUM(L37,S37,T37,O37,AP37,U37,V37,W37,X37,AD37,,AF37,AG37,,AH37,AI37,AJ37,AK37,AM37,AN37,AO37,AR37)</f>
        <v>0</v>
      </c>
      <c r="R37" s="66"/>
      <c r="S37" s="65"/>
      <c r="T37" s="65"/>
      <c r="U37" s="65"/>
      <c r="V37" s="65"/>
      <c r="W37" s="65"/>
      <c r="X37" s="65"/>
      <c r="Y37" s="65"/>
      <c r="Z37" s="62"/>
      <c r="AA37" s="65"/>
      <c r="AB37" s="65"/>
      <c r="AC37" s="65"/>
      <c r="AD37" s="64">
        <f t="shared" ref="AD37:AD39" si="94">IF(Z37=$Y$57,AA37*AB37*AC37,AA37*AC37)</f>
        <v>0</v>
      </c>
      <c r="AE37" s="65"/>
      <c r="AF37" s="65"/>
      <c r="AG37" s="64">
        <f t="shared" ref="AG37:AG39" si="95">AE37*AF37</f>
        <v>0</v>
      </c>
      <c r="AH37" s="65"/>
      <c r="AI37" s="65"/>
      <c r="AJ37" s="65"/>
      <c r="AK37" s="65"/>
      <c r="AL37" s="66"/>
      <c r="AM37" s="65"/>
      <c r="AN37" s="65"/>
      <c r="AO37" s="65"/>
      <c r="AP37" s="65"/>
      <c r="AQ37" s="65"/>
      <c r="AR37" s="65"/>
      <c r="AS37" s="67"/>
    </row>
    <row r="38" spans="1:45" s="68" customFormat="1" ht="18" customHeight="1" x14ac:dyDescent="0.25">
      <c r="A38" s="34"/>
      <c r="D38" s="70"/>
      <c r="E38" s="70"/>
      <c r="F38" s="70"/>
      <c r="G38" s="116"/>
      <c r="H38" s="70"/>
      <c r="I38" s="70"/>
      <c r="J38" s="353"/>
      <c r="K38" s="71"/>
      <c r="L38" s="72">
        <f t="shared" si="93"/>
        <v>0</v>
      </c>
      <c r="M38" s="73"/>
      <c r="N38" s="70"/>
      <c r="O38" s="71"/>
      <c r="P38" s="73"/>
      <c r="Q38" s="69">
        <f>SUM(L38,S38,T38,O38,AP38,U38,V38,W38,X38,AD38,,AF38,AG38,,AH38,AI38,AJ38,AK38,AM38,AN38,AO38,AR38)</f>
        <v>0</v>
      </c>
      <c r="R38" s="73"/>
      <c r="S38" s="71"/>
      <c r="T38" s="71"/>
      <c r="U38" s="71"/>
      <c r="V38" s="71"/>
      <c r="W38" s="71"/>
      <c r="X38" s="71"/>
      <c r="Y38" s="71"/>
      <c r="Z38" s="70"/>
      <c r="AA38" s="71"/>
      <c r="AB38" s="71"/>
      <c r="AC38" s="71"/>
      <c r="AD38" s="72">
        <f t="shared" si="94"/>
        <v>0</v>
      </c>
      <c r="AE38" s="71"/>
      <c r="AF38" s="71"/>
      <c r="AG38" s="72">
        <f t="shared" si="95"/>
        <v>0</v>
      </c>
      <c r="AH38" s="71"/>
      <c r="AI38" s="71"/>
      <c r="AJ38" s="71"/>
      <c r="AK38" s="71"/>
      <c r="AL38" s="73"/>
      <c r="AM38" s="71"/>
      <c r="AN38" s="71"/>
      <c r="AO38" s="71"/>
      <c r="AP38" s="71"/>
      <c r="AQ38" s="71"/>
      <c r="AR38" s="71"/>
      <c r="AS38" s="74"/>
    </row>
    <row r="39" spans="1:45" s="75" customFormat="1" ht="18" customHeight="1" x14ac:dyDescent="0.25">
      <c r="A39" s="5"/>
      <c r="B39" s="75" t="s">
        <v>71</v>
      </c>
      <c r="D39" s="76"/>
      <c r="E39" s="76"/>
      <c r="F39" s="76"/>
      <c r="G39" s="116"/>
      <c r="H39" s="76"/>
      <c r="I39" s="76"/>
      <c r="J39" s="354"/>
      <c r="K39" s="78"/>
      <c r="L39" s="79">
        <f t="shared" si="93"/>
        <v>0</v>
      </c>
      <c r="M39" s="81"/>
      <c r="N39" s="76"/>
      <c r="O39" s="78"/>
      <c r="P39" s="81"/>
      <c r="Q39" s="79">
        <f>SUM(L39,S39,T39,O39,AP39,U39,V39,W39,X39,AD39,,AF39,AG39,,AH39,AI39,AJ39,AK39,AM39,AN39,AO39,AR39)</f>
        <v>0</v>
      </c>
      <c r="R39" s="81"/>
      <c r="S39" s="78"/>
      <c r="T39" s="78"/>
      <c r="U39" s="78"/>
      <c r="V39" s="78"/>
      <c r="W39" s="78"/>
      <c r="X39" s="78"/>
      <c r="Y39" s="78"/>
      <c r="Z39" s="76"/>
      <c r="AA39" s="78"/>
      <c r="AB39" s="78"/>
      <c r="AC39" s="78"/>
      <c r="AD39" s="79">
        <f t="shared" si="94"/>
        <v>0</v>
      </c>
      <c r="AE39" s="78"/>
      <c r="AF39" s="78"/>
      <c r="AG39" s="79">
        <f t="shared" si="95"/>
        <v>0</v>
      </c>
      <c r="AH39" s="78"/>
      <c r="AI39" s="78"/>
      <c r="AJ39" s="78"/>
      <c r="AK39" s="78"/>
      <c r="AL39" s="81"/>
      <c r="AM39" s="78"/>
      <c r="AN39" s="78"/>
      <c r="AO39" s="78"/>
      <c r="AP39" s="78"/>
      <c r="AQ39" s="78"/>
      <c r="AR39" s="78"/>
      <c r="AS39" s="82"/>
    </row>
    <row r="40" spans="1:45" s="83" customFormat="1" ht="18" customHeight="1" thickBot="1" x14ac:dyDescent="0.3">
      <c r="A40" s="5"/>
      <c r="C40" s="83" t="s">
        <v>65</v>
      </c>
      <c r="G40" s="116"/>
      <c r="J40" s="355">
        <f>SUM(J37:J39)</f>
        <v>0</v>
      </c>
      <c r="K40" s="84"/>
      <c r="L40" s="86">
        <f>SUM(L37:L39)</f>
        <v>0</v>
      </c>
      <c r="M40" s="87"/>
      <c r="O40" s="84"/>
      <c r="P40" s="87"/>
      <c r="Q40" s="86">
        <f>SUM(L40,S40,T40,AP40,U40,V40,W40,X40,AD40,,AF40,AG40,,AH40,AI40,AJ40,AK40,AM40,AN40,AO40,AR40)</f>
        <v>0</v>
      </c>
      <c r="R40" s="87"/>
      <c r="S40" s="84">
        <f>SUM(S37:S39)+SUMIF($N37:$N39,S$2,$O37:$O39)</f>
        <v>0</v>
      </c>
      <c r="T40" s="84">
        <f t="shared" ref="T40" si="96">SUM(T37:T39)+SUMIF($N37:$N39,T$2,$O37:$O39)</f>
        <v>0</v>
      </c>
      <c r="U40" s="84">
        <f t="shared" ref="U40" si="97">SUM(U37:U39)+SUMIF($N37:$N39,U$2,$O37:$O39)</f>
        <v>0</v>
      </c>
      <c r="V40" s="84">
        <f t="shared" ref="V40" si="98">SUM(V37:V39)+SUMIF($N37:$N39,V$2,$O37:$O39)</f>
        <v>0</v>
      </c>
      <c r="W40" s="84">
        <f t="shared" ref="W40" si="99">SUM(W37:W39)+SUMIF($N37:$N39,W$2,$O37:$O39)</f>
        <v>0</v>
      </c>
      <c r="X40" s="84">
        <f t="shared" ref="X40" si="100">SUM(X37:X39)+SUMIF($N37:$N39,X$2,$O37:$O39)</f>
        <v>0</v>
      </c>
      <c r="Y40" s="84"/>
      <c r="AA40" s="85">
        <f>SUM(AA37:AA39)</f>
        <v>0</v>
      </c>
      <c r="AB40" s="85">
        <f>SUM(AB37:AB39)</f>
        <v>0</v>
      </c>
      <c r="AC40" s="84"/>
      <c r="AD40" s="86">
        <f t="shared" ref="AD40" si="101">SUM(AD37:AD39)+SUMIF($N37:$N39,AD$2,$O37:$O39)</f>
        <v>0</v>
      </c>
      <c r="AE40" s="85">
        <f t="shared" ref="AE40:AF40" si="102">SUM(AE37:AE39)</f>
        <v>0</v>
      </c>
      <c r="AF40" s="84">
        <f t="shared" si="102"/>
        <v>0</v>
      </c>
      <c r="AG40" s="86">
        <f t="shared" ref="AG40" si="103">SUM(AG37:AG39)+SUMIF($N37:$N39,AG$2,$O37:$O39)</f>
        <v>0</v>
      </c>
      <c r="AH40" s="84">
        <f t="shared" ref="AH40" si="104">SUM(AH37:AH39)+SUMIF($N37:$N39,AH$2,$O37:$O39)</f>
        <v>0</v>
      </c>
      <c r="AI40" s="84">
        <f t="shared" ref="AI40" si="105">SUM(AI37:AI39)+SUMIF($N37:$N39,AI$2,$O37:$O39)</f>
        <v>0</v>
      </c>
      <c r="AJ40" s="84">
        <f t="shared" ref="AJ40" si="106">SUM(AJ37:AJ39)+SUMIF($N37:$N39,AJ$2,$O37:$O39)</f>
        <v>0</v>
      </c>
      <c r="AK40" s="84">
        <f t="shared" ref="AK40" si="107">SUM(AK37:AK39)+SUMIF($N37:$N39,AK$2,$O37:$O39)</f>
        <v>0</v>
      </c>
      <c r="AL40" s="87"/>
      <c r="AM40" s="84">
        <f t="shared" ref="AM40:AN40" si="108">SUM(AM37:AM39)</f>
        <v>0</v>
      </c>
      <c r="AN40" s="84">
        <f t="shared" si="108"/>
        <v>0</v>
      </c>
      <c r="AO40" s="84">
        <f t="shared" ref="AO40" si="109">SUM(AO37:AO39)+SUMIF($N37:$N39,AO$2,$O37:$O39)</f>
        <v>0</v>
      </c>
      <c r="AP40" s="84">
        <f t="shared" ref="AP40" si="110">SUM(AP37:AP39)+SUMIF($N37:$N39,AP$2,$O37:$O39)</f>
        <v>0</v>
      </c>
      <c r="AQ40" s="84">
        <f t="shared" ref="AQ40" si="111">SUM(AQ37:AQ39)+SUMIF($N37:$N39,AQ$2,$O37:$O39)</f>
        <v>0</v>
      </c>
      <c r="AR40" s="84">
        <f t="shared" ref="AR40" si="112">SUM(AR37:AR39)+SUMIF($N37:$N39,AR$2,$O37:$O39)</f>
        <v>0</v>
      </c>
      <c r="AS40" s="88"/>
    </row>
    <row r="41" spans="1:45" s="60" customFormat="1" ht="18" customHeight="1" thickTop="1" x14ac:dyDescent="0.25">
      <c r="A41" s="34"/>
      <c r="D41" s="62"/>
      <c r="E41" s="62"/>
      <c r="F41" s="62"/>
      <c r="G41" s="116"/>
      <c r="H41" s="62"/>
      <c r="I41" s="62"/>
      <c r="J41" s="356"/>
      <c r="K41" s="65"/>
      <c r="L41" s="64">
        <f t="shared" ref="L41:L43" si="113">J41*K41</f>
        <v>0</v>
      </c>
      <c r="M41" s="66"/>
      <c r="N41" s="62"/>
      <c r="O41" s="65"/>
      <c r="P41" s="66"/>
      <c r="Q41" s="61">
        <f>SUM(L41,S41,T41,O41,AP41,U41,V41,W41,X41,AD41,,AF41,AG41,,AH41,AI41,AJ41,AK41,AM41,AN41,AO41,AR41)</f>
        <v>0</v>
      </c>
      <c r="R41" s="66"/>
      <c r="S41" s="65"/>
      <c r="T41" s="65"/>
      <c r="U41" s="65"/>
      <c r="V41" s="65"/>
      <c r="W41" s="65"/>
      <c r="X41" s="65"/>
      <c r="Y41" s="65"/>
      <c r="Z41" s="62"/>
      <c r="AA41" s="65"/>
      <c r="AB41" s="65"/>
      <c r="AC41" s="65"/>
      <c r="AD41" s="64">
        <f t="shared" ref="AD41:AD43" si="114">IF(Z41=$Y$57,AA41*AB41*AC41,AA41*AC41)</f>
        <v>0</v>
      </c>
      <c r="AE41" s="65"/>
      <c r="AF41" s="65"/>
      <c r="AG41" s="64">
        <f t="shared" ref="AG41:AG43" si="115">AE41*AF41</f>
        <v>0</v>
      </c>
      <c r="AH41" s="65"/>
      <c r="AI41" s="65"/>
      <c r="AJ41" s="65"/>
      <c r="AK41" s="65"/>
      <c r="AL41" s="66"/>
      <c r="AM41" s="65"/>
      <c r="AN41" s="65"/>
      <c r="AO41" s="65"/>
      <c r="AP41" s="65"/>
      <c r="AQ41" s="65"/>
      <c r="AR41" s="65"/>
      <c r="AS41" s="67"/>
    </row>
    <row r="42" spans="1:45" s="68" customFormat="1" ht="18" customHeight="1" x14ac:dyDescent="0.25">
      <c r="A42" s="34"/>
      <c r="D42" s="70"/>
      <c r="E42" s="70"/>
      <c r="F42" s="70"/>
      <c r="G42" s="116"/>
      <c r="H42" s="70"/>
      <c r="I42" s="70"/>
      <c r="J42" s="353"/>
      <c r="K42" s="71"/>
      <c r="L42" s="72">
        <f t="shared" si="113"/>
        <v>0</v>
      </c>
      <c r="M42" s="73"/>
      <c r="N42" s="70"/>
      <c r="O42" s="71"/>
      <c r="P42" s="73"/>
      <c r="Q42" s="69">
        <f>SUM(L42,S42,T42,O42,AP42,U42,V42,W42,X42,AD42,,AF42,AG42,,AH42,AI42,AJ42,AK42,AM42,AN42,AO42,AR42)</f>
        <v>0</v>
      </c>
      <c r="R42" s="73"/>
      <c r="S42" s="71"/>
      <c r="T42" s="71"/>
      <c r="U42" s="71"/>
      <c r="V42" s="71"/>
      <c r="W42" s="71"/>
      <c r="X42" s="71"/>
      <c r="Y42" s="71"/>
      <c r="Z42" s="70"/>
      <c r="AA42" s="71"/>
      <c r="AB42" s="71"/>
      <c r="AC42" s="71"/>
      <c r="AD42" s="72">
        <f t="shared" si="114"/>
        <v>0</v>
      </c>
      <c r="AE42" s="71"/>
      <c r="AF42" s="71"/>
      <c r="AG42" s="72">
        <f t="shared" si="115"/>
        <v>0</v>
      </c>
      <c r="AH42" s="71"/>
      <c r="AI42" s="71"/>
      <c r="AJ42" s="71"/>
      <c r="AK42" s="71"/>
      <c r="AL42" s="73"/>
      <c r="AM42" s="71"/>
      <c r="AN42" s="71"/>
      <c r="AO42" s="71"/>
      <c r="AP42" s="71"/>
      <c r="AQ42" s="71"/>
      <c r="AR42" s="71"/>
      <c r="AS42" s="74"/>
    </row>
    <row r="43" spans="1:45" s="75" customFormat="1" ht="18" customHeight="1" x14ac:dyDescent="0.25">
      <c r="A43" s="5"/>
      <c r="B43" s="75" t="s">
        <v>71</v>
      </c>
      <c r="D43" s="76"/>
      <c r="E43" s="76"/>
      <c r="F43" s="76"/>
      <c r="G43" s="116"/>
      <c r="H43" s="76"/>
      <c r="I43" s="76"/>
      <c r="J43" s="354"/>
      <c r="K43" s="78"/>
      <c r="L43" s="79">
        <f t="shared" si="113"/>
        <v>0</v>
      </c>
      <c r="M43" s="81"/>
      <c r="N43" s="76"/>
      <c r="O43" s="78"/>
      <c r="P43" s="81"/>
      <c r="Q43" s="79">
        <f>SUM(L43,S43,T43,O43,AP43,U43,V43,W43,X43,AD43,,AF43,AG43,,AH43,AI43,AJ43,AK43,AM43,AN43,AO43,AR43)</f>
        <v>0</v>
      </c>
      <c r="R43" s="81"/>
      <c r="S43" s="78"/>
      <c r="T43" s="78"/>
      <c r="U43" s="78"/>
      <c r="V43" s="78"/>
      <c r="W43" s="78"/>
      <c r="X43" s="78"/>
      <c r="Y43" s="78"/>
      <c r="Z43" s="76"/>
      <c r="AA43" s="78"/>
      <c r="AB43" s="78"/>
      <c r="AC43" s="78"/>
      <c r="AD43" s="79">
        <f t="shared" si="114"/>
        <v>0</v>
      </c>
      <c r="AE43" s="78"/>
      <c r="AF43" s="78"/>
      <c r="AG43" s="79">
        <f t="shared" si="115"/>
        <v>0</v>
      </c>
      <c r="AH43" s="78"/>
      <c r="AI43" s="78"/>
      <c r="AJ43" s="78"/>
      <c r="AK43" s="78"/>
      <c r="AL43" s="81"/>
      <c r="AM43" s="78"/>
      <c r="AN43" s="78"/>
      <c r="AO43" s="78"/>
      <c r="AP43" s="78"/>
      <c r="AQ43" s="78"/>
      <c r="AR43" s="78"/>
      <c r="AS43" s="82"/>
    </row>
    <row r="44" spans="1:45" s="83" customFormat="1" ht="18" customHeight="1" thickBot="1" x14ac:dyDescent="0.3">
      <c r="A44" s="5"/>
      <c r="C44" s="83" t="s">
        <v>66</v>
      </c>
      <c r="G44" s="116"/>
      <c r="J44" s="355">
        <f>SUM(J41:J43)</f>
        <v>0</v>
      </c>
      <c r="K44" s="84"/>
      <c r="L44" s="86">
        <f>SUM(L41:L43)</f>
        <v>0</v>
      </c>
      <c r="M44" s="87"/>
      <c r="O44" s="84"/>
      <c r="P44" s="87"/>
      <c r="Q44" s="86">
        <f>SUM(L44,S44,T44,AP44,U44,V44,W44,X44,AD44,,AF44,AG44,,AH44,AI44,AJ44,AK44,AM44,AN44,AO44,AR44)</f>
        <v>0</v>
      </c>
      <c r="R44" s="87"/>
      <c r="S44" s="84">
        <f>SUM(S41:S43)+SUMIF($N41:$N43,S$2,$O41:$O43)</f>
        <v>0</v>
      </c>
      <c r="T44" s="84">
        <f t="shared" ref="T44" si="116">SUM(T41:T43)+SUMIF($N41:$N43,T$2,$O41:$O43)</f>
        <v>0</v>
      </c>
      <c r="U44" s="84">
        <f t="shared" ref="U44" si="117">SUM(U41:U43)+SUMIF($N41:$N43,U$2,$O41:$O43)</f>
        <v>0</v>
      </c>
      <c r="V44" s="84">
        <f t="shared" ref="V44" si="118">SUM(V41:V43)+SUMIF($N41:$N43,V$2,$O41:$O43)</f>
        <v>0</v>
      </c>
      <c r="W44" s="84">
        <f t="shared" ref="W44" si="119">SUM(W41:W43)+SUMIF($N41:$N43,W$2,$O41:$O43)</f>
        <v>0</v>
      </c>
      <c r="X44" s="84">
        <f t="shared" ref="X44" si="120">SUM(X41:X43)+SUMIF($N41:$N43,X$2,$O41:$O43)</f>
        <v>0</v>
      </c>
      <c r="Y44" s="84"/>
      <c r="AA44" s="85">
        <f>SUM(AA41:AA43)</f>
        <v>0</v>
      </c>
      <c r="AB44" s="85">
        <f>SUM(AB41:AB43)</f>
        <v>0</v>
      </c>
      <c r="AC44" s="84"/>
      <c r="AD44" s="86">
        <f t="shared" ref="AD44" si="121">SUM(AD41:AD43)+SUMIF($N41:$N43,AD$2,$O41:$O43)</f>
        <v>0</v>
      </c>
      <c r="AE44" s="85">
        <f t="shared" ref="AE44:AF44" si="122">SUM(AE41:AE43)</f>
        <v>0</v>
      </c>
      <c r="AF44" s="84">
        <f t="shared" si="122"/>
        <v>0</v>
      </c>
      <c r="AG44" s="86">
        <f t="shared" ref="AG44" si="123">SUM(AG41:AG43)+SUMIF($N41:$N43,AG$2,$O41:$O43)</f>
        <v>0</v>
      </c>
      <c r="AH44" s="84">
        <f t="shared" ref="AH44" si="124">SUM(AH41:AH43)+SUMIF($N41:$N43,AH$2,$O41:$O43)</f>
        <v>0</v>
      </c>
      <c r="AI44" s="84">
        <f t="shared" ref="AI44" si="125">SUM(AI41:AI43)+SUMIF($N41:$N43,AI$2,$O41:$O43)</f>
        <v>0</v>
      </c>
      <c r="AJ44" s="84">
        <f t="shared" ref="AJ44" si="126">SUM(AJ41:AJ43)+SUMIF($N41:$N43,AJ$2,$O41:$O43)</f>
        <v>0</v>
      </c>
      <c r="AK44" s="84">
        <f t="shared" ref="AK44" si="127">SUM(AK41:AK43)+SUMIF($N41:$N43,AK$2,$O41:$O43)</f>
        <v>0</v>
      </c>
      <c r="AL44" s="87"/>
      <c r="AM44" s="84">
        <f t="shared" ref="AM44:AN44" si="128">SUM(AM41:AM43)</f>
        <v>0</v>
      </c>
      <c r="AN44" s="84">
        <f t="shared" si="128"/>
        <v>0</v>
      </c>
      <c r="AO44" s="84">
        <f t="shared" ref="AO44" si="129">SUM(AO41:AO43)+SUMIF($N41:$N43,AO$2,$O41:$O43)</f>
        <v>0</v>
      </c>
      <c r="AP44" s="84">
        <f t="shared" ref="AP44" si="130">SUM(AP41:AP43)+SUMIF($N41:$N43,AP$2,$O41:$O43)</f>
        <v>0</v>
      </c>
      <c r="AQ44" s="84">
        <f t="shared" ref="AQ44" si="131">SUM(AQ41:AQ43)+SUMIF($N41:$N43,AQ$2,$O41:$O43)</f>
        <v>0</v>
      </c>
      <c r="AR44" s="84">
        <f t="shared" ref="AR44" si="132">SUM(AR41:AR43)+SUMIF($N41:$N43,AR$2,$O41:$O43)</f>
        <v>0</v>
      </c>
      <c r="AS44" s="88"/>
    </row>
    <row r="45" spans="1:45" s="60" customFormat="1" ht="18" customHeight="1" thickTop="1" x14ac:dyDescent="0.25">
      <c r="A45" s="34"/>
      <c r="D45" s="62"/>
      <c r="E45" s="62"/>
      <c r="F45" s="62"/>
      <c r="G45" s="116"/>
      <c r="H45" s="62"/>
      <c r="I45" s="62"/>
      <c r="J45" s="356"/>
      <c r="K45" s="65"/>
      <c r="L45" s="64">
        <f t="shared" ref="L45:L47" si="133">J45*K45</f>
        <v>0</v>
      </c>
      <c r="M45" s="66"/>
      <c r="N45" s="62"/>
      <c r="O45" s="65"/>
      <c r="P45" s="66"/>
      <c r="Q45" s="61">
        <f>SUM(L45,S45,T45,O45,AP45,U45,V45,W45,X45,AD45,,AF45,AG45,,AH45,AI45,AJ45,AK45,AM45,AN45,AO45,AR45)</f>
        <v>0</v>
      </c>
      <c r="R45" s="66"/>
      <c r="S45" s="65"/>
      <c r="T45" s="65"/>
      <c r="U45" s="65"/>
      <c r="V45" s="65"/>
      <c r="W45" s="65"/>
      <c r="X45" s="65"/>
      <c r="Y45" s="65"/>
      <c r="Z45" s="62"/>
      <c r="AA45" s="65"/>
      <c r="AB45" s="65"/>
      <c r="AC45" s="65"/>
      <c r="AD45" s="64">
        <f t="shared" ref="AD45:AD47" si="134">IF(Z45=$Y$57,AA45*AB45*AC45,AA45*AC45)</f>
        <v>0</v>
      </c>
      <c r="AE45" s="65"/>
      <c r="AF45" s="65"/>
      <c r="AG45" s="64">
        <f t="shared" ref="AG45:AG47" si="135">AE45*AF45</f>
        <v>0</v>
      </c>
      <c r="AH45" s="65"/>
      <c r="AI45" s="65"/>
      <c r="AJ45" s="65"/>
      <c r="AK45" s="65"/>
      <c r="AL45" s="66"/>
      <c r="AM45" s="65"/>
      <c r="AN45" s="65"/>
      <c r="AO45" s="65"/>
      <c r="AP45" s="65"/>
      <c r="AQ45" s="65"/>
      <c r="AR45" s="65"/>
      <c r="AS45" s="67"/>
    </row>
    <row r="46" spans="1:45" s="68" customFormat="1" ht="18" customHeight="1" x14ac:dyDescent="0.25">
      <c r="A46" s="34"/>
      <c r="D46" s="70"/>
      <c r="E46" s="70"/>
      <c r="F46" s="70"/>
      <c r="G46" s="116"/>
      <c r="H46" s="70"/>
      <c r="I46" s="70"/>
      <c r="J46" s="353"/>
      <c r="K46" s="71"/>
      <c r="L46" s="72">
        <f t="shared" si="133"/>
        <v>0</v>
      </c>
      <c r="M46" s="73"/>
      <c r="N46" s="70"/>
      <c r="O46" s="71"/>
      <c r="P46" s="73"/>
      <c r="Q46" s="69">
        <f>SUM(L46,S46,T46,O46,AP46,U46,V46,W46,X46,AD46,,AF46,AG46,,AH46,AI46,AJ46,AK46,AM46,AN46,AO46,AR46)</f>
        <v>0</v>
      </c>
      <c r="R46" s="73"/>
      <c r="S46" s="71"/>
      <c r="T46" s="71"/>
      <c r="U46" s="71"/>
      <c r="V46" s="71"/>
      <c r="W46" s="71"/>
      <c r="X46" s="71"/>
      <c r="Y46" s="71"/>
      <c r="Z46" s="70"/>
      <c r="AA46" s="71"/>
      <c r="AB46" s="71"/>
      <c r="AC46" s="71"/>
      <c r="AD46" s="72">
        <f t="shared" si="134"/>
        <v>0</v>
      </c>
      <c r="AE46" s="71"/>
      <c r="AF46" s="71"/>
      <c r="AG46" s="72">
        <f t="shared" si="135"/>
        <v>0</v>
      </c>
      <c r="AH46" s="71"/>
      <c r="AI46" s="71"/>
      <c r="AJ46" s="71"/>
      <c r="AK46" s="71"/>
      <c r="AL46" s="73"/>
      <c r="AM46" s="71"/>
      <c r="AN46" s="71"/>
      <c r="AO46" s="71"/>
      <c r="AP46" s="71"/>
      <c r="AQ46" s="71"/>
      <c r="AR46" s="71"/>
      <c r="AS46" s="74"/>
    </row>
    <row r="47" spans="1:45" s="75" customFormat="1" ht="18" customHeight="1" x14ac:dyDescent="0.25">
      <c r="A47" s="5"/>
      <c r="B47" s="75" t="s">
        <v>71</v>
      </c>
      <c r="D47" s="76"/>
      <c r="E47" s="76"/>
      <c r="F47" s="76"/>
      <c r="G47" s="116"/>
      <c r="H47" s="76"/>
      <c r="I47" s="76"/>
      <c r="J47" s="354"/>
      <c r="K47" s="78"/>
      <c r="L47" s="79">
        <f t="shared" si="133"/>
        <v>0</v>
      </c>
      <c r="M47" s="81"/>
      <c r="N47" s="76"/>
      <c r="O47" s="78"/>
      <c r="P47" s="81"/>
      <c r="Q47" s="79">
        <f>SUM(L47,S47,T47,O47,AP47,U47,V47,W47,X47,AD47,,AF47,AG47,,AH47,AI47,AJ47,AK47,AM47,AN47,AO47,AR47)</f>
        <v>0</v>
      </c>
      <c r="R47" s="81"/>
      <c r="S47" s="78"/>
      <c r="T47" s="78"/>
      <c r="U47" s="78"/>
      <c r="V47" s="78"/>
      <c r="W47" s="78"/>
      <c r="X47" s="78"/>
      <c r="Y47" s="78"/>
      <c r="Z47" s="76"/>
      <c r="AA47" s="78"/>
      <c r="AB47" s="78"/>
      <c r="AC47" s="78"/>
      <c r="AD47" s="79">
        <f t="shared" si="134"/>
        <v>0</v>
      </c>
      <c r="AE47" s="78"/>
      <c r="AF47" s="78"/>
      <c r="AG47" s="79">
        <f t="shared" si="135"/>
        <v>0</v>
      </c>
      <c r="AH47" s="78"/>
      <c r="AI47" s="78"/>
      <c r="AJ47" s="78"/>
      <c r="AK47" s="78"/>
      <c r="AL47" s="81"/>
      <c r="AM47" s="78"/>
      <c r="AN47" s="78"/>
      <c r="AO47" s="78"/>
      <c r="AP47" s="78"/>
      <c r="AQ47" s="78"/>
      <c r="AR47" s="78"/>
      <c r="AS47" s="82"/>
    </row>
    <row r="48" spans="1:45" s="83" customFormat="1" ht="18" customHeight="1" thickBot="1" x14ac:dyDescent="0.3">
      <c r="A48" s="5"/>
      <c r="C48" s="83" t="s">
        <v>67</v>
      </c>
      <c r="G48" s="116"/>
      <c r="J48" s="355">
        <f>SUM(J45:J47)</f>
        <v>0</v>
      </c>
      <c r="K48" s="84"/>
      <c r="L48" s="86">
        <f>SUM(L45:L47)</f>
        <v>0</v>
      </c>
      <c r="M48" s="87"/>
      <c r="O48" s="84"/>
      <c r="P48" s="87"/>
      <c r="Q48" s="86">
        <f>SUM(L48,S48,T48,AP48,U48,V48,W48,X48,AD48,,AF48,AG48,,AH48,AI48,AJ48,AK48,AM48,AN48,AO48,AR48)</f>
        <v>0</v>
      </c>
      <c r="R48" s="87"/>
      <c r="S48" s="84">
        <f>SUM(S45:S47)+SUMIF($N45:$N47,S$2,$O45:$O47)</f>
        <v>0</v>
      </c>
      <c r="T48" s="84">
        <f t="shared" ref="T48" si="136">SUM(T45:T47)+SUMIF($N45:$N47,T$2,$O45:$O47)</f>
        <v>0</v>
      </c>
      <c r="U48" s="84">
        <f t="shared" ref="U48" si="137">SUM(U45:U47)+SUMIF($N45:$N47,U$2,$O45:$O47)</f>
        <v>0</v>
      </c>
      <c r="V48" s="84">
        <f t="shared" ref="V48" si="138">SUM(V45:V47)+SUMIF($N45:$N47,V$2,$O45:$O47)</f>
        <v>0</v>
      </c>
      <c r="W48" s="84">
        <f t="shared" ref="W48" si="139">SUM(W45:W47)+SUMIF($N45:$N47,W$2,$O45:$O47)</f>
        <v>0</v>
      </c>
      <c r="X48" s="84">
        <f t="shared" ref="X48" si="140">SUM(X45:X47)+SUMIF($N45:$N47,X$2,$O45:$O47)</f>
        <v>0</v>
      </c>
      <c r="Y48" s="84"/>
      <c r="AA48" s="85">
        <f>SUM(AA45:AA47)</f>
        <v>0</v>
      </c>
      <c r="AB48" s="85">
        <f>SUM(AB45:AB47)</f>
        <v>0</v>
      </c>
      <c r="AC48" s="84"/>
      <c r="AD48" s="86">
        <f t="shared" ref="AD48" si="141">SUM(AD45:AD47)+SUMIF($N45:$N47,AD$2,$O45:$O47)</f>
        <v>0</v>
      </c>
      <c r="AE48" s="85">
        <f t="shared" ref="AE48:AF48" si="142">SUM(AE45:AE47)</f>
        <v>0</v>
      </c>
      <c r="AF48" s="84">
        <f t="shared" si="142"/>
        <v>0</v>
      </c>
      <c r="AG48" s="86">
        <f t="shared" ref="AG48" si="143">SUM(AG45:AG47)+SUMIF($N45:$N47,AG$2,$O45:$O47)</f>
        <v>0</v>
      </c>
      <c r="AH48" s="84">
        <f t="shared" ref="AH48" si="144">SUM(AH45:AH47)+SUMIF($N45:$N47,AH$2,$O45:$O47)</f>
        <v>0</v>
      </c>
      <c r="AI48" s="84">
        <f t="shared" ref="AI48" si="145">SUM(AI45:AI47)+SUMIF($N45:$N47,AI$2,$O45:$O47)</f>
        <v>0</v>
      </c>
      <c r="AJ48" s="84">
        <f t="shared" ref="AJ48" si="146">SUM(AJ45:AJ47)+SUMIF($N45:$N47,AJ$2,$O45:$O47)</f>
        <v>0</v>
      </c>
      <c r="AK48" s="84">
        <f t="shared" ref="AK48" si="147">SUM(AK45:AK47)+SUMIF($N45:$N47,AK$2,$O45:$O47)</f>
        <v>0</v>
      </c>
      <c r="AL48" s="87"/>
      <c r="AM48" s="84">
        <f t="shared" ref="AM48:AN48" si="148">SUM(AM45:AM47)</f>
        <v>0</v>
      </c>
      <c r="AN48" s="84">
        <f t="shared" si="148"/>
        <v>0</v>
      </c>
      <c r="AO48" s="84">
        <f t="shared" ref="AO48" si="149">SUM(AO45:AO47)+SUMIF($N45:$N47,AO$2,$O45:$O47)</f>
        <v>0</v>
      </c>
      <c r="AP48" s="84">
        <f t="shared" ref="AP48" si="150">SUM(AP45:AP47)+SUMIF($N45:$N47,AP$2,$O45:$O47)</f>
        <v>0</v>
      </c>
      <c r="AQ48" s="84">
        <f t="shared" ref="AQ48" si="151">SUM(AQ45:AQ47)+SUMIF($N45:$N47,AQ$2,$O45:$O47)</f>
        <v>0</v>
      </c>
      <c r="AR48" s="84">
        <f t="shared" ref="AR48" si="152">SUM(AR45:AR47)+SUMIF($N45:$N47,AR$2,$O45:$O47)</f>
        <v>0</v>
      </c>
      <c r="AS48" s="88"/>
    </row>
    <row r="49" spans="1:45" s="60" customFormat="1" ht="18" customHeight="1" thickTop="1" x14ac:dyDescent="0.25">
      <c r="A49" s="34"/>
      <c r="D49" s="62"/>
      <c r="E49" s="62"/>
      <c r="F49" s="62"/>
      <c r="G49" s="116"/>
      <c r="H49" s="62"/>
      <c r="I49" s="62"/>
      <c r="J49" s="356"/>
      <c r="K49" s="65"/>
      <c r="L49" s="64">
        <f t="shared" ref="L49:L51" si="153">J49*K49</f>
        <v>0</v>
      </c>
      <c r="M49" s="66"/>
      <c r="N49" s="62"/>
      <c r="O49" s="65"/>
      <c r="P49" s="66"/>
      <c r="Q49" s="61">
        <f>SUM(L49,S49,T49,O49,AP49,U49,V49,W49,X49,AD49,,AF49,AG49,,AH49,AI49,AJ49,AK49,AM49,AN49,AO49,AR49)</f>
        <v>0</v>
      </c>
      <c r="R49" s="66"/>
      <c r="S49" s="65"/>
      <c r="T49" s="65"/>
      <c r="U49" s="65"/>
      <c r="V49" s="65"/>
      <c r="W49" s="65"/>
      <c r="X49" s="65"/>
      <c r="Y49" s="65"/>
      <c r="Z49" s="62"/>
      <c r="AA49" s="65"/>
      <c r="AB49" s="65"/>
      <c r="AC49" s="65"/>
      <c r="AD49" s="64">
        <f t="shared" ref="AD49:AD51" si="154">IF(Z49=$Y$57,AA49*AB49*AC49,AA49*AC49)</f>
        <v>0</v>
      </c>
      <c r="AE49" s="65"/>
      <c r="AF49" s="65"/>
      <c r="AG49" s="64">
        <f t="shared" ref="AG49:AG51" si="155">AE49*AF49</f>
        <v>0</v>
      </c>
      <c r="AH49" s="65"/>
      <c r="AI49" s="65"/>
      <c r="AJ49" s="65"/>
      <c r="AK49" s="65"/>
      <c r="AL49" s="66"/>
      <c r="AM49" s="65"/>
      <c r="AN49" s="65"/>
      <c r="AO49" s="65"/>
      <c r="AP49" s="65"/>
      <c r="AQ49" s="65"/>
      <c r="AR49" s="65"/>
      <c r="AS49" s="67"/>
    </row>
    <row r="50" spans="1:45" s="68" customFormat="1" ht="18" customHeight="1" x14ac:dyDescent="0.25">
      <c r="A50" s="34"/>
      <c r="D50" s="70"/>
      <c r="E50" s="70"/>
      <c r="F50" s="70"/>
      <c r="G50" s="116"/>
      <c r="H50" s="70"/>
      <c r="I50" s="70"/>
      <c r="J50" s="353"/>
      <c r="K50" s="71"/>
      <c r="L50" s="72">
        <f t="shared" si="153"/>
        <v>0</v>
      </c>
      <c r="M50" s="73"/>
      <c r="N50" s="70"/>
      <c r="O50" s="71"/>
      <c r="P50" s="73"/>
      <c r="Q50" s="69">
        <f>SUM(L50,S50,T50,O50,AP50,U50,V50,W50,X50,AD50,,AF50,AG50,,AH50,AI50,AJ50,AK50,AM50,AN50,AO50,AR50)</f>
        <v>0</v>
      </c>
      <c r="R50" s="73"/>
      <c r="S50" s="71"/>
      <c r="T50" s="71"/>
      <c r="U50" s="71"/>
      <c r="V50" s="71"/>
      <c r="W50" s="71"/>
      <c r="X50" s="71"/>
      <c r="Y50" s="71"/>
      <c r="Z50" s="70"/>
      <c r="AA50" s="71"/>
      <c r="AB50" s="71"/>
      <c r="AC50" s="71"/>
      <c r="AD50" s="72">
        <f t="shared" si="154"/>
        <v>0</v>
      </c>
      <c r="AE50" s="71"/>
      <c r="AF50" s="71"/>
      <c r="AG50" s="72">
        <f t="shared" si="155"/>
        <v>0</v>
      </c>
      <c r="AH50" s="71"/>
      <c r="AI50" s="71"/>
      <c r="AJ50" s="71"/>
      <c r="AK50" s="71"/>
      <c r="AL50" s="73"/>
      <c r="AM50" s="71"/>
      <c r="AN50" s="71"/>
      <c r="AO50" s="71"/>
      <c r="AP50" s="71"/>
      <c r="AQ50" s="71"/>
      <c r="AR50" s="71"/>
      <c r="AS50" s="74"/>
    </row>
    <row r="51" spans="1:45" s="75" customFormat="1" ht="18" customHeight="1" x14ac:dyDescent="0.25">
      <c r="A51" s="5"/>
      <c r="B51" s="75" t="s">
        <v>71</v>
      </c>
      <c r="D51" s="76"/>
      <c r="E51" s="76"/>
      <c r="F51" s="76"/>
      <c r="G51" s="116"/>
      <c r="H51" s="76"/>
      <c r="I51" s="76"/>
      <c r="J51" s="354"/>
      <c r="K51" s="78"/>
      <c r="L51" s="79">
        <f t="shared" si="153"/>
        <v>0</v>
      </c>
      <c r="M51" s="81"/>
      <c r="N51" s="76"/>
      <c r="O51" s="78"/>
      <c r="P51" s="81"/>
      <c r="Q51" s="79">
        <f>SUM(L51,S51,T51,O51,AP51,U51,V51,W51,X51,AD51,,AF51,AG51,,AH51,AI51,AJ51,AK51,AM51,AN51,AO51,AR51)</f>
        <v>0</v>
      </c>
      <c r="R51" s="81"/>
      <c r="S51" s="78"/>
      <c r="T51" s="78"/>
      <c r="U51" s="78"/>
      <c r="V51" s="78"/>
      <c r="W51" s="78"/>
      <c r="X51" s="78"/>
      <c r="Y51" s="78"/>
      <c r="Z51" s="76"/>
      <c r="AA51" s="78"/>
      <c r="AB51" s="78"/>
      <c r="AC51" s="78"/>
      <c r="AD51" s="79">
        <f t="shared" si="154"/>
        <v>0</v>
      </c>
      <c r="AE51" s="78"/>
      <c r="AF51" s="78"/>
      <c r="AG51" s="79">
        <f t="shared" si="155"/>
        <v>0</v>
      </c>
      <c r="AH51" s="78"/>
      <c r="AI51" s="78"/>
      <c r="AJ51" s="78"/>
      <c r="AK51" s="78"/>
      <c r="AL51" s="81"/>
      <c r="AM51" s="78"/>
      <c r="AN51" s="78"/>
      <c r="AO51" s="78"/>
      <c r="AP51" s="78"/>
      <c r="AQ51" s="78"/>
      <c r="AR51" s="78"/>
      <c r="AS51" s="82"/>
    </row>
    <row r="52" spans="1:45" s="83" customFormat="1" ht="18" customHeight="1" thickBot="1" x14ac:dyDescent="0.3">
      <c r="A52" s="5"/>
      <c r="C52" s="83" t="s">
        <v>68</v>
      </c>
      <c r="G52" s="116"/>
      <c r="J52" s="355">
        <f>SUM(J49:J51)</f>
        <v>0</v>
      </c>
      <c r="K52" s="84"/>
      <c r="L52" s="86">
        <f>SUM(L49:L51)</f>
        <v>0</v>
      </c>
      <c r="M52" s="87"/>
      <c r="O52" s="84"/>
      <c r="P52" s="87"/>
      <c r="Q52" s="86">
        <f>SUM(L52,S52,T52,AP52,U52,V52,W52,X52,AD52,,AF52,AG52,,AH52,AI52,AJ52,AK52,AM52,AN52,AO52,AR52)</f>
        <v>0</v>
      </c>
      <c r="R52" s="87"/>
      <c r="S52" s="84">
        <f>SUM(S49:S51)+SUMIF($N49:$N51,S$2,$O49:$O51)</f>
        <v>0</v>
      </c>
      <c r="T52" s="84">
        <f t="shared" ref="T52" si="156">SUM(T49:T51)+SUMIF($N49:$N51,T$2,$O49:$O51)</f>
        <v>0</v>
      </c>
      <c r="U52" s="84">
        <f t="shared" ref="U52" si="157">SUM(U49:U51)+SUMIF($N49:$N51,U$2,$O49:$O51)</f>
        <v>0</v>
      </c>
      <c r="V52" s="84">
        <f t="shared" ref="V52" si="158">SUM(V49:V51)+SUMIF($N49:$N51,V$2,$O49:$O51)</f>
        <v>0</v>
      </c>
      <c r="W52" s="84">
        <f t="shared" ref="W52" si="159">SUM(W49:W51)+SUMIF($N49:$N51,W$2,$O49:$O51)</f>
        <v>0</v>
      </c>
      <c r="X52" s="84">
        <f t="shared" ref="X52" si="160">SUM(X49:X51)+SUMIF($N49:$N51,X$2,$O49:$O51)</f>
        <v>0</v>
      </c>
      <c r="Y52" s="84"/>
      <c r="AA52" s="85">
        <f>SUM(AA49:AA51)</f>
        <v>0</v>
      </c>
      <c r="AB52" s="85">
        <f>SUM(AB49:AB51)</f>
        <v>0</v>
      </c>
      <c r="AC52" s="84"/>
      <c r="AD52" s="86">
        <f t="shared" ref="AD52" si="161">SUM(AD49:AD51)+SUMIF($N49:$N51,AD$2,$O49:$O51)</f>
        <v>0</v>
      </c>
      <c r="AE52" s="85">
        <f t="shared" ref="AE52:AF52" si="162">SUM(AE49:AE51)</f>
        <v>0</v>
      </c>
      <c r="AF52" s="84">
        <f t="shared" si="162"/>
        <v>0</v>
      </c>
      <c r="AG52" s="86">
        <f t="shared" ref="AG52" si="163">SUM(AG49:AG51)+SUMIF($N49:$N51,AG$2,$O49:$O51)</f>
        <v>0</v>
      </c>
      <c r="AH52" s="84">
        <f t="shared" ref="AH52" si="164">SUM(AH49:AH51)+SUMIF($N49:$N51,AH$2,$O49:$O51)</f>
        <v>0</v>
      </c>
      <c r="AI52" s="84">
        <f t="shared" ref="AI52" si="165">SUM(AI49:AI51)+SUMIF($N49:$N51,AI$2,$O49:$O51)</f>
        <v>0</v>
      </c>
      <c r="AJ52" s="84">
        <f t="shared" ref="AJ52" si="166">SUM(AJ49:AJ51)+SUMIF($N49:$N51,AJ$2,$O49:$O51)</f>
        <v>0</v>
      </c>
      <c r="AK52" s="84">
        <f t="shared" ref="AK52" si="167">SUM(AK49:AK51)+SUMIF($N49:$N51,AK$2,$O49:$O51)</f>
        <v>0</v>
      </c>
      <c r="AL52" s="87"/>
      <c r="AM52" s="84">
        <f t="shared" ref="AM52:AN52" si="168">SUM(AM49:AM51)</f>
        <v>0</v>
      </c>
      <c r="AN52" s="84">
        <f t="shared" si="168"/>
        <v>0</v>
      </c>
      <c r="AO52" s="84">
        <f t="shared" ref="AO52" si="169">SUM(AO49:AO51)+SUMIF($N49:$N51,AO$2,$O49:$O51)</f>
        <v>0</v>
      </c>
      <c r="AP52" s="84">
        <f t="shared" ref="AP52" si="170">SUM(AP49:AP51)+SUMIF($N49:$N51,AP$2,$O49:$O51)</f>
        <v>0</v>
      </c>
      <c r="AQ52" s="84">
        <f t="shared" ref="AQ52" si="171">SUM(AQ49:AQ51)+SUMIF($N49:$N51,AQ$2,$O49:$O51)</f>
        <v>0</v>
      </c>
      <c r="AR52" s="84">
        <f t="shared" ref="AR52" si="172">SUM(AR49:AR51)+SUMIF($N49:$N51,AR$2,$O49:$O51)</f>
        <v>0</v>
      </c>
      <c r="AS52" s="88"/>
    </row>
    <row r="53" spans="1:45" s="90" customFormat="1" ht="18" customHeight="1" thickTop="1" x14ac:dyDescent="0.25">
      <c r="A53" s="5"/>
      <c r="J53" s="357"/>
      <c r="L53" s="92"/>
      <c r="M53" s="92"/>
      <c r="N53" s="92"/>
      <c r="O53" s="92"/>
      <c r="P53" s="92"/>
      <c r="Q53" s="91"/>
      <c r="R53" s="92"/>
      <c r="S53" s="92"/>
      <c r="T53" s="92"/>
      <c r="U53" s="92"/>
      <c r="V53" s="92"/>
      <c r="W53" s="92"/>
      <c r="X53" s="92"/>
      <c r="Y53" s="92"/>
      <c r="Z53" s="92"/>
      <c r="AO53" s="92"/>
      <c r="AP53" s="92"/>
      <c r="AQ53" s="92"/>
      <c r="AR53" s="92"/>
      <c r="AS53" s="93"/>
    </row>
    <row r="54" spans="1:45" s="94" customFormat="1" ht="18" hidden="1" customHeight="1" x14ac:dyDescent="0.25">
      <c r="A54" s="5"/>
      <c r="B54" s="380" t="s">
        <v>92</v>
      </c>
      <c r="C54" s="381"/>
      <c r="D54" s="382"/>
      <c r="E54" s="95"/>
      <c r="F54" s="95"/>
      <c r="H54" s="95"/>
      <c r="I54" s="96"/>
      <c r="J54" s="358">
        <f>SUM(J8,J12,J16,J20,J24,J28,J32,J36,J40,J44,J48,J52)</f>
        <v>0</v>
      </c>
      <c r="K54" s="97" t="e">
        <f>(SUM(L8,L12,L16,L20,L24,L28,L32,L36,L40,L44,L48,L52))/J54</f>
        <v>#DIV/0!</v>
      </c>
      <c r="L54" s="97">
        <f>SUM(L52,L48,L44,L40,L36,L32,L28,L24,L20,L16,L8,L12)</f>
        <v>0</v>
      </c>
      <c r="M54" s="98"/>
      <c r="N54" s="97"/>
      <c r="O54" s="97"/>
      <c r="P54" s="98"/>
      <c r="Q54" s="97"/>
      <c r="R54" s="98"/>
      <c r="S54" s="97">
        <f t="shared" ref="S54:X54" si="173">SUM(S52,S48,S44,S40,S36,S32,S28,S24,S20,S16,S8,S12)</f>
        <v>0</v>
      </c>
      <c r="T54" s="97">
        <f t="shared" si="173"/>
        <v>0</v>
      </c>
      <c r="U54" s="97">
        <f t="shared" si="173"/>
        <v>0</v>
      </c>
      <c r="V54" s="97">
        <f t="shared" si="173"/>
        <v>0</v>
      </c>
      <c r="W54" s="97">
        <f t="shared" si="173"/>
        <v>0</v>
      </c>
      <c r="X54" s="97">
        <f t="shared" si="173"/>
        <v>0</v>
      </c>
      <c r="Y54" s="97"/>
      <c r="Z54" s="97"/>
      <c r="AA54" s="96">
        <f>SUM(AA8,AA12,AA16,AA20,AA24,AA28,AA32,AA36,AA40,AA44,AA48,AA52)</f>
        <v>0</v>
      </c>
      <c r="AB54" s="96">
        <f>SUM(AB8,AB12,AB16,AB20,AB24,AB28,AB32,AB36,AB40,AB44,AB48,AB52)</f>
        <v>0</v>
      </c>
      <c r="AC54" s="97"/>
      <c r="AD54" s="96">
        <f>SUM(AD8,AD12,AD16,AD20,AD24,AD28,AD32,AD36,AD40,AD44,AD48,AD52)</f>
        <v>0</v>
      </c>
      <c r="AE54" s="96">
        <f>SUM(AE8,AE12,AE16,AE20,AE24,AE28,AE32,AE36,AE40,AE44,AE48,AE52)</f>
        <v>0</v>
      </c>
      <c r="AF54" s="97"/>
      <c r="AG54" s="96">
        <f>SUM(AG8,AG12,AG16,AG20,AG24,AG28,AG32,AG36,AG40,AG44,AG48,AG52)</f>
        <v>0</v>
      </c>
      <c r="AH54" s="96">
        <f>SUM(AH8,AH12,AH16,AH20,AH24,AH28,AH32,AH36,AH40,AH44,AH48,AH52)</f>
        <v>0</v>
      </c>
      <c r="AI54" s="96">
        <f>SUM(AI8,AI12,AI16,AI20,AI24,AI28,AI32,AI36,AI40,AI44,AI48,AI52)</f>
        <v>0</v>
      </c>
      <c r="AJ54" s="96">
        <f>SUM(AJ8,AJ12,AJ16,AJ20,AJ24,AJ28,AJ32,AJ36,AJ40,AJ44,AJ48,AJ52)</f>
        <v>0</v>
      </c>
      <c r="AK54" s="96">
        <f>SUM(AK8,AK12,AK16,AK20,AK24,AK28,AK32,AK36,AK40,AK44,AK48,AK52)</f>
        <v>0</v>
      </c>
      <c r="AL54" s="99"/>
      <c r="AM54" s="96">
        <f t="shared" ref="AM54:AR54" si="174">SUM(AM8,AM12,AM16,AM20,AM24,AM28,AM32,AM36,AM40,AM44,AM48,AM52)</f>
        <v>0</v>
      </c>
      <c r="AN54" s="96">
        <f t="shared" si="174"/>
        <v>0</v>
      </c>
      <c r="AO54" s="96">
        <f t="shared" si="174"/>
        <v>0</v>
      </c>
      <c r="AP54" s="96">
        <f t="shared" si="174"/>
        <v>0</v>
      </c>
      <c r="AQ54" s="96">
        <f t="shared" si="174"/>
        <v>0</v>
      </c>
      <c r="AR54" s="96">
        <f t="shared" si="174"/>
        <v>0</v>
      </c>
      <c r="AS54" s="100"/>
    </row>
    <row r="55" spans="1:45" ht="18" hidden="1" customHeight="1" x14ac:dyDescent="0.25">
      <c r="D55" s="21" t="str">
        <f>'Drop-Down Lists Input'!A1</f>
        <v>Receipts - Buyers/Customers</v>
      </c>
      <c r="E55" s="21" t="str">
        <f>'Drop-Down Lists Input'!E1</f>
        <v>Checking Accounts</v>
      </c>
      <c r="F55" s="21" t="str">
        <f>'Drop-Down Lists Input'!G1</f>
        <v>Enterprises</v>
      </c>
      <c r="H55" s="21" t="str">
        <f>'Drop-Down Lists Input'!I1</f>
        <v>Products</v>
      </c>
      <c r="I55" s="21" t="str">
        <f>'Drop-Down Lists Input'!K1</f>
        <v>Product Units</v>
      </c>
      <c r="N55" s="102" t="str" cm="1">
        <f t="array" ref="N55:N60">TRANSPOSE(S2:X2)</f>
        <v>Crop Insurance Proceeds</v>
      </c>
      <c r="AS55" s="21"/>
    </row>
    <row r="56" spans="1:45" s="104" customFormat="1" ht="18" hidden="1" customHeight="1" x14ac:dyDescent="0.25">
      <c r="A56" s="5"/>
      <c r="B56" s="103"/>
      <c r="D56" s="21" t="str">
        <f>'Drop-Down Lists Input'!A2</f>
        <v>Enter buyers of farm goods and services</v>
      </c>
      <c r="E56" s="104" t="str">
        <f>'Drop-Down Lists Input'!E2</f>
        <v>Enter checking accounts</v>
      </c>
      <c r="F56" s="104" t="str">
        <f>'Drop-Down Lists Input'!G2</f>
        <v>Enter farm business units</v>
      </c>
      <c r="G56" s="105"/>
      <c r="H56" s="21" t="str">
        <f>'Drop-Down Lists Input'!I2</f>
        <v>Enter common farm products</v>
      </c>
      <c r="I56" s="21" t="str">
        <f>'Drop-Down Lists Input'!K2</f>
        <v>Enter the units of sale for your farm products</v>
      </c>
      <c r="L56" s="106"/>
      <c r="M56" s="107"/>
      <c r="N56" s="106" t="str">
        <v>Government Payments</v>
      </c>
      <c r="O56" s="106"/>
      <c r="P56" s="107"/>
      <c r="Q56" s="106"/>
      <c r="R56" s="107"/>
      <c r="S56" s="106"/>
      <c r="T56" s="106"/>
      <c r="U56" s="106"/>
      <c r="V56" s="106"/>
      <c r="W56" s="106"/>
      <c r="X56" s="106"/>
      <c r="Y56" s="106"/>
      <c r="Z56" s="106"/>
      <c r="AL56" s="105"/>
      <c r="AO56" s="106"/>
      <c r="AP56" s="106"/>
      <c r="AQ56" s="106"/>
      <c r="AR56" s="106"/>
      <c r="AS56" s="103"/>
    </row>
    <row r="57" spans="1:45" ht="18" hidden="1" customHeight="1" x14ac:dyDescent="0.25">
      <c r="D57" s="21">
        <f>'Drop-Down Lists Input'!A3</f>
        <v>0</v>
      </c>
      <c r="E57" s="21">
        <f>'Drop-Down Lists Input'!E3</f>
        <v>0</v>
      </c>
      <c r="F57" s="104">
        <f>'Drop-Down Lists Input'!G3</f>
        <v>0</v>
      </c>
      <c r="G57" s="105"/>
      <c r="H57" s="21">
        <f>'Drop-Down Lists Input'!I3</f>
        <v>0</v>
      </c>
      <c r="I57" s="21">
        <f>'Drop-Down Lists Input'!K3</f>
        <v>0</v>
      </c>
      <c r="N57" s="102" t="str">
        <v>Custom Work</v>
      </c>
      <c r="Y57" s="102" t="s">
        <v>246</v>
      </c>
    </row>
    <row r="58" spans="1:45" ht="18" hidden="1" customHeight="1" x14ac:dyDescent="0.25">
      <c r="D58" s="21">
        <f>'Drop-Down Lists Input'!A4</f>
        <v>0</v>
      </c>
      <c r="E58" s="21">
        <f>'Drop-Down Lists Input'!E4</f>
        <v>0</v>
      </c>
      <c r="F58" s="21">
        <f>'Drop-Down Lists Input'!G4</f>
        <v>0</v>
      </c>
      <c r="H58" s="21">
        <f>'Drop-Down Lists Input'!I4</f>
        <v>0</v>
      </c>
      <c r="I58" s="21">
        <f>'Drop-Down Lists Input'!K4</f>
        <v>0</v>
      </c>
      <c r="N58" s="102" t="str">
        <v>Patronage Dividends</v>
      </c>
      <c r="Y58" s="102" t="s">
        <v>247</v>
      </c>
    </row>
    <row r="59" spans="1:45" ht="18" hidden="1" customHeight="1" x14ac:dyDescent="0.25">
      <c r="D59" s="21">
        <f>'Drop-Down Lists Input'!A5</f>
        <v>0</v>
      </c>
      <c r="E59" s="21">
        <f>'Drop-Down Lists Input'!E5</f>
        <v>0</v>
      </c>
      <c r="F59" s="21">
        <f>'Drop-Down Lists Input'!G5</f>
        <v>0</v>
      </c>
      <c r="H59" s="21">
        <f>'Drop-Down Lists Input'!I5</f>
        <v>0</v>
      </c>
      <c r="I59" s="21">
        <f>'Drop-Down Lists Input'!K5</f>
        <v>0</v>
      </c>
      <c r="N59" s="102" t="str">
        <v>Resales &amp; Settlements</v>
      </c>
    </row>
    <row r="60" spans="1:45" ht="18" hidden="1" customHeight="1" x14ac:dyDescent="0.25">
      <c r="D60" s="21">
        <f>'Drop-Down Lists Input'!A6</f>
        <v>0</v>
      </c>
      <c r="E60" s="21">
        <f>'Drop-Down Lists Input'!E6</f>
        <v>0</v>
      </c>
      <c r="F60" s="21">
        <f>'Drop-Down Lists Input'!G6</f>
        <v>0</v>
      </c>
      <c r="H60" s="21">
        <f>'Drop-Down Lists Input'!I6</f>
        <v>0</v>
      </c>
      <c r="I60" s="21">
        <f>'Drop-Down Lists Input'!K6</f>
        <v>0</v>
      </c>
      <c r="N60" s="102" t="str">
        <v>Cash Rental Income</v>
      </c>
    </row>
    <row r="61" spans="1:45" ht="18" hidden="1" customHeight="1" x14ac:dyDescent="0.25">
      <c r="D61" s="21">
        <f>'Drop-Down Lists Input'!A7</f>
        <v>0</v>
      </c>
      <c r="E61" s="21">
        <f>'Drop-Down Lists Input'!E7</f>
        <v>0</v>
      </c>
      <c r="F61" s="21">
        <f>'Drop-Down Lists Input'!G7</f>
        <v>0</v>
      </c>
      <c r="H61" s="21">
        <f>'Drop-Down Lists Input'!I7</f>
        <v>0</v>
      </c>
      <c r="I61" s="21">
        <f>'Drop-Down Lists Input'!K7</f>
        <v>0</v>
      </c>
      <c r="N61" s="102" t="s">
        <v>8</v>
      </c>
    </row>
    <row r="62" spans="1:45" ht="18" hidden="1" customHeight="1" x14ac:dyDescent="0.25">
      <c r="D62" s="21">
        <f>'Drop-Down Lists Input'!A8</f>
        <v>0</v>
      </c>
      <c r="E62" s="21">
        <f>'Drop-Down Lists Input'!E8</f>
        <v>0</v>
      </c>
      <c r="F62" s="21">
        <f>'Drop-Down Lists Input'!G8</f>
        <v>0</v>
      </c>
      <c r="H62" s="21">
        <f>'Drop-Down Lists Input'!I8</f>
        <v>0</v>
      </c>
      <c r="I62" s="21">
        <f>'Drop-Down Lists Input'!K8</f>
        <v>0</v>
      </c>
      <c r="N62" s="102" t="s">
        <v>12</v>
      </c>
    </row>
    <row r="63" spans="1:45" ht="18" hidden="1" customHeight="1" x14ac:dyDescent="0.25">
      <c r="D63" s="21">
        <f>'Drop-Down Lists Input'!A9</f>
        <v>0</v>
      </c>
      <c r="E63" s="21">
        <f>'Drop-Down Lists Input'!E9</f>
        <v>0</v>
      </c>
      <c r="F63" s="21">
        <f>'Drop-Down Lists Input'!G9</f>
        <v>0</v>
      </c>
      <c r="H63" s="21">
        <f>'Drop-Down Lists Input'!I9</f>
        <v>0</v>
      </c>
      <c r="I63" s="21">
        <f>'Drop-Down Lists Input'!K9</f>
        <v>0</v>
      </c>
      <c r="N63" s="102" t="str" cm="1">
        <f t="array" ref="N63:N66">TRANSPOSE(AH2:AK2)</f>
        <v>Other farm receipts</v>
      </c>
    </row>
    <row r="64" spans="1:45" ht="18" hidden="1" customHeight="1" x14ac:dyDescent="0.25">
      <c r="D64" s="21">
        <f>'Drop-Down Lists Input'!A10</f>
        <v>0</v>
      </c>
      <c r="E64" s="21">
        <f>'Drop-Down Lists Input'!E10</f>
        <v>0</v>
      </c>
      <c r="F64" s="21">
        <f>'Drop-Down Lists Input'!G10</f>
        <v>0</v>
      </c>
      <c r="H64" s="21">
        <f>'Drop-Down Lists Input'!I10</f>
        <v>0</v>
      </c>
      <c r="I64" s="21">
        <f>'Drop-Down Lists Input'!K10</f>
        <v>0</v>
      </c>
      <c r="N64" s="102" t="str">
        <v>Other farm receipts</v>
      </c>
    </row>
    <row r="65" spans="4:14" ht="18" hidden="1" customHeight="1" x14ac:dyDescent="0.25">
      <c r="D65" s="21">
        <f>'Drop-Down Lists Input'!A11</f>
        <v>0</v>
      </c>
      <c r="E65" s="21">
        <f>'Drop-Down Lists Input'!E11</f>
        <v>0</v>
      </c>
      <c r="F65" s="21">
        <f>'Drop-Down Lists Input'!G11</f>
        <v>0</v>
      </c>
      <c r="H65" s="21">
        <f>'Drop-Down Lists Input'!I11</f>
        <v>0</v>
      </c>
      <c r="I65" s="21">
        <f>'Drop-Down Lists Input'!K11</f>
        <v>0</v>
      </c>
      <c r="N65" s="102" t="str">
        <v>Other farm receipts</v>
      </c>
    </row>
    <row r="66" spans="4:14" ht="18" hidden="1" customHeight="1" x14ac:dyDescent="0.25">
      <c r="D66" s="21">
        <f>'Drop-Down Lists Input'!A12</f>
        <v>0</v>
      </c>
      <c r="E66" s="21">
        <f>'Drop-Down Lists Input'!E12</f>
        <v>0</v>
      </c>
      <c r="F66" s="21">
        <f>'Drop-Down Lists Input'!G12</f>
        <v>0</v>
      </c>
      <c r="H66" s="21">
        <f>'Drop-Down Lists Input'!I12</f>
        <v>0</v>
      </c>
      <c r="I66" s="21">
        <f>'Drop-Down Lists Input'!K12</f>
        <v>0</v>
      </c>
      <c r="N66" s="102" t="str">
        <v>Other farm receipts</v>
      </c>
    </row>
    <row r="67" spans="4:14" ht="18" hidden="1" customHeight="1" x14ac:dyDescent="0.25">
      <c r="D67" s="21">
        <f>'Drop-Down Lists Input'!A13</f>
        <v>0</v>
      </c>
      <c r="E67" s="21" t="str">
        <f>'Drop-Down Lists Input'!E13</f>
        <v>Directions for this sheet:
Type the items that you would like to appear in the drop-down lists under the appropriate column category. These lists will appear in the drop-down lists on the Farm Receipts and Farm Expenditures sheets. These lists will also appear on the Drop-Down Lists Summary sheet</v>
      </c>
      <c r="F67" s="21">
        <f>'Drop-Down Lists Input'!G13</f>
        <v>0</v>
      </c>
      <c r="H67" s="21">
        <f>'Drop-Down Lists Input'!I13</f>
        <v>0</v>
      </c>
      <c r="I67" s="21">
        <f>'Drop-Down Lists Input'!K13</f>
        <v>0</v>
      </c>
      <c r="N67" s="102" t="s">
        <v>13</v>
      </c>
    </row>
    <row r="68" spans="4:14" ht="18" hidden="1" customHeight="1" x14ac:dyDescent="0.25">
      <c r="D68" s="21">
        <f>'Drop-Down Lists Input'!A14</f>
        <v>0</v>
      </c>
      <c r="E68" s="21">
        <f>'Drop-Down Lists Input'!E14</f>
        <v>0</v>
      </c>
      <c r="F68" s="21">
        <f>'Drop-Down Lists Input'!G14</f>
        <v>0</v>
      </c>
      <c r="H68" s="21">
        <f>'Drop-Down Lists Input'!I14</f>
        <v>0</v>
      </c>
      <c r="I68" s="21">
        <f>'Drop-Down Lists Input'!K14</f>
        <v>0</v>
      </c>
      <c r="N68" s="102" t="str" cm="1">
        <f t="array" ref="N68:N71">TRANSPOSE(AO2:AR2)</f>
        <v>Equip., Bldg., &amp; Land Sales</v>
      </c>
    </row>
    <row r="69" spans="4:14" ht="18" hidden="1" customHeight="1" x14ac:dyDescent="0.25">
      <c r="D69" s="21">
        <f>'Drop-Down Lists Input'!A15</f>
        <v>0</v>
      </c>
      <c r="E69" s="21" t="str">
        <f>'Drop-Down Lists Input'!E15</f>
        <v>Type the items that you would like to appear in the drop-down lists under the appropriate column category. These lists will appear in the drop-down lists on the Farm Receipts and Farm Expenditures sheets. These lists will also appear on the Drop-Down Lists Summary sheet</v>
      </c>
      <c r="F69" s="21">
        <f>'Drop-Down Lists Input'!G15</f>
        <v>0</v>
      </c>
      <c r="H69" s="21">
        <f>'Drop-Down Lists Input'!I15</f>
        <v>0</v>
      </c>
      <c r="I69" s="21">
        <f>'Drop-Down Lists Input'!K15</f>
        <v>0</v>
      </c>
      <c r="N69" s="102" t="str">
        <v>CCC Loans Funded</v>
      </c>
    </row>
    <row r="70" spans="4:14" ht="18" hidden="1" customHeight="1" x14ac:dyDescent="0.25">
      <c r="D70" s="21">
        <f>'Drop-Down Lists Input'!A16</f>
        <v>0</v>
      </c>
      <c r="E70" s="21">
        <f>'Drop-Down Lists Input'!E16</f>
        <v>0</v>
      </c>
      <c r="F70" s="21">
        <f>'Drop-Down Lists Input'!G16</f>
        <v>0</v>
      </c>
      <c r="H70" s="21">
        <f>'Drop-Down Lists Input'!I16</f>
        <v>0</v>
      </c>
      <c r="I70" s="21">
        <f>'Drop-Down Lists Input'!K16</f>
        <v>0</v>
      </c>
      <c r="N70" s="102" t="str">
        <v>CCC Loans Forfeited</v>
      </c>
    </row>
    <row r="71" spans="4:14" ht="18" hidden="1" customHeight="1" x14ac:dyDescent="0.25">
      <c r="D71" s="21">
        <f>'Drop-Down Lists Input'!A17</f>
        <v>0</v>
      </c>
      <c r="E71" s="21">
        <f>'Drop-Down Lists Input'!E17</f>
        <v>0</v>
      </c>
      <c r="F71" s="21">
        <f>'Drop-Down Lists Input'!G17</f>
        <v>0</v>
      </c>
      <c r="H71" s="21">
        <f>'Drop-Down Lists Input'!I17</f>
        <v>0</v>
      </c>
      <c r="I71" s="21">
        <f>'Drop-Down Lists Input'!K17</f>
        <v>0</v>
      </c>
      <c r="N71" s="102" t="str">
        <v>Money Borrowed</v>
      </c>
    </row>
    <row r="72" spans="4:14" ht="18" hidden="1" customHeight="1" x14ac:dyDescent="0.25">
      <c r="D72" s="21">
        <f>'Drop-Down Lists Input'!A18</f>
        <v>0</v>
      </c>
      <c r="E72" s="21">
        <f>'Drop-Down Lists Input'!E18</f>
        <v>0</v>
      </c>
      <c r="F72" s="21">
        <f>'Drop-Down Lists Input'!G18</f>
        <v>0</v>
      </c>
      <c r="H72" s="21">
        <f>'Drop-Down Lists Input'!I18</f>
        <v>0</v>
      </c>
      <c r="I72" s="21">
        <f>'Drop-Down Lists Input'!K18</f>
        <v>0</v>
      </c>
    </row>
    <row r="73" spans="4:14" ht="18" hidden="1" customHeight="1" x14ac:dyDescent="0.25">
      <c r="D73" s="21">
        <f>'Drop-Down Lists Input'!A19</f>
        <v>0</v>
      </c>
      <c r="E73" s="21">
        <f>'Drop-Down Lists Input'!E19</f>
        <v>0</v>
      </c>
      <c r="F73" s="21">
        <f>'Drop-Down Lists Input'!G19</f>
        <v>0</v>
      </c>
      <c r="H73" s="21">
        <f>'Drop-Down Lists Input'!I19</f>
        <v>0</v>
      </c>
      <c r="I73" s="21">
        <f>'Drop-Down Lists Input'!K19</f>
        <v>0</v>
      </c>
    </row>
    <row r="74" spans="4:14" ht="18" hidden="1" customHeight="1" x14ac:dyDescent="0.25">
      <c r="D74" s="21">
        <f>'Drop-Down Lists Input'!A20</f>
        <v>0</v>
      </c>
      <c r="E74" s="21">
        <f>'Drop-Down Lists Input'!E20</f>
        <v>0</v>
      </c>
      <c r="F74" s="21">
        <f>'Drop-Down Lists Input'!G20</f>
        <v>0</v>
      </c>
      <c r="H74" s="21">
        <f>'Drop-Down Lists Input'!I20</f>
        <v>0</v>
      </c>
      <c r="I74" s="21">
        <f>'Drop-Down Lists Input'!K20</f>
        <v>0</v>
      </c>
    </row>
    <row r="75" spans="4:14" ht="18" hidden="1" customHeight="1" x14ac:dyDescent="0.25">
      <c r="D75" s="21">
        <f>'Drop-Down Lists Input'!A21</f>
        <v>0</v>
      </c>
      <c r="E75" s="21">
        <f>'Drop-Down Lists Input'!E21</f>
        <v>0</v>
      </c>
      <c r="F75" s="21">
        <f>'Drop-Down Lists Input'!G21</f>
        <v>0</v>
      </c>
      <c r="H75" s="21">
        <f>'Drop-Down Lists Input'!I21</f>
        <v>0</v>
      </c>
      <c r="I75" s="21">
        <f>'Drop-Down Lists Input'!K21</f>
        <v>0</v>
      </c>
    </row>
    <row r="76" spans="4:14" ht="18" hidden="1" customHeight="1" x14ac:dyDescent="0.25">
      <c r="D76" s="21">
        <f>'Drop-Down Lists Input'!A22</f>
        <v>0</v>
      </c>
      <c r="E76" s="21">
        <f>'Drop-Down Lists Input'!E22</f>
        <v>0</v>
      </c>
      <c r="F76" s="21">
        <f>'Drop-Down Lists Input'!G22</f>
        <v>0</v>
      </c>
      <c r="H76" s="21">
        <f>'Drop-Down Lists Input'!I22</f>
        <v>0</v>
      </c>
      <c r="I76" s="21">
        <f>'Drop-Down Lists Input'!K22</f>
        <v>0</v>
      </c>
    </row>
    <row r="77" spans="4:14" ht="18" hidden="1" customHeight="1" x14ac:dyDescent="0.25">
      <c r="D77" s="21">
        <f>'Drop-Down Lists Input'!A23</f>
        <v>0</v>
      </c>
      <c r="H77" s="21">
        <f>'Drop-Down Lists Input'!I23</f>
        <v>0</v>
      </c>
    </row>
    <row r="78" spans="4:14" ht="18" hidden="1" customHeight="1" x14ac:dyDescent="0.25">
      <c r="D78" s="21">
        <f>'Drop-Down Lists Input'!A24</f>
        <v>0</v>
      </c>
      <c r="H78" s="21">
        <f>'Drop-Down Lists Input'!I24</f>
        <v>0</v>
      </c>
    </row>
    <row r="79" spans="4:14" ht="18" hidden="1" customHeight="1" x14ac:dyDescent="0.25">
      <c r="D79" s="21">
        <f>'Drop-Down Lists Input'!A25</f>
        <v>0</v>
      </c>
      <c r="H79" s="21">
        <f>'Drop-Down Lists Input'!I25</f>
        <v>0</v>
      </c>
    </row>
    <row r="80" spans="4:14" ht="18" hidden="1" customHeight="1" x14ac:dyDescent="0.25">
      <c r="D80" s="21">
        <f>'Drop-Down Lists Input'!A26</f>
        <v>0</v>
      </c>
      <c r="H80" s="21">
        <f>'Drop-Down Lists Input'!I26</f>
        <v>0</v>
      </c>
    </row>
    <row r="81" spans="4:8" ht="18" hidden="1" customHeight="1" x14ac:dyDescent="0.25">
      <c r="D81" s="21">
        <f>'Drop-Down Lists Input'!A27</f>
        <v>0</v>
      </c>
      <c r="H81" s="21">
        <f>'Drop-Down Lists Input'!I27</f>
        <v>0</v>
      </c>
    </row>
    <row r="82" spans="4:8" ht="18" hidden="1" customHeight="1" x14ac:dyDescent="0.25">
      <c r="D82" s="21">
        <f>'Drop-Down Lists Input'!A28</f>
        <v>0</v>
      </c>
      <c r="H82" s="21">
        <f>'Drop-Down Lists Input'!I28</f>
        <v>0</v>
      </c>
    </row>
    <row r="83" spans="4:8" ht="18" hidden="1" customHeight="1" x14ac:dyDescent="0.25">
      <c r="D83" s="21">
        <f>'Drop-Down Lists Input'!A29</f>
        <v>0</v>
      </c>
      <c r="H83" s="21">
        <f>'Drop-Down Lists Input'!I29</f>
        <v>0</v>
      </c>
    </row>
    <row r="84" spans="4:8" ht="18" hidden="1" customHeight="1" x14ac:dyDescent="0.25">
      <c r="D84" s="21">
        <f>'Drop-Down Lists Input'!A30</f>
        <v>0</v>
      </c>
      <c r="H84" s="21">
        <f>'Drop-Down Lists Input'!I30</f>
        <v>0</v>
      </c>
    </row>
    <row r="85" spans="4:8" ht="18" hidden="1" customHeight="1" x14ac:dyDescent="0.25">
      <c r="D85" s="21">
        <f>'Drop-Down Lists Input'!A31</f>
        <v>0</v>
      </c>
      <c r="H85" s="21">
        <f>'Drop-Down Lists Input'!I31</f>
        <v>0</v>
      </c>
    </row>
    <row r="86" spans="4:8" ht="18" hidden="1" customHeight="1" x14ac:dyDescent="0.25">
      <c r="D86" s="21">
        <f>'Drop-Down Lists Input'!A32</f>
        <v>0</v>
      </c>
      <c r="H86" s="21">
        <f>'Drop-Down Lists Input'!I32</f>
        <v>0</v>
      </c>
    </row>
    <row r="87" spans="4:8" ht="18" hidden="1" customHeight="1" x14ac:dyDescent="0.25">
      <c r="D87" s="21">
        <f>'Drop-Down Lists Input'!A33</f>
        <v>0</v>
      </c>
      <c r="H87" s="21">
        <f>'Drop-Down Lists Input'!I33</f>
        <v>0</v>
      </c>
    </row>
    <row r="88" spans="4:8" ht="18" hidden="1" customHeight="1" x14ac:dyDescent="0.25">
      <c r="D88" s="21">
        <f>'Drop-Down Lists Input'!A34</f>
        <v>0</v>
      </c>
      <c r="H88" s="21">
        <f>'Drop-Down Lists Input'!I34</f>
        <v>0</v>
      </c>
    </row>
    <row r="89" spans="4:8" ht="18" hidden="1" customHeight="1" x14ac:dyDescent="0.25">
      <c r="D89" s="21">
        <f>'Drop-Down Lists Input'!A35</f>
        <v>0</v>
      </c>
      <c r="H89" s="21">
        <f>'Drop-Down Lists Input'!I35</f>
        <v>0</v>
      </c>
    </row>
    <row r="90" spans="4:8" ht="18" hidden="1" customHeight="1" x14ac:dyDescent="0.25">
      <c r="D90" s="21">
        <f>'Drop-Down Lists Input'!A36</f>
        <v>0</v>
      </c>
      <c r="H90" s="21">
        <f>'Drop-Down Lists Input'!I36</f>
        <v>0</v>
      </c>
    </row>
    <row r="91" spans="4:8" ht="18" hidden="1" customHeight="1" x14ac:dyDescent="0.25">
      <c r="D91" s="21">
        <f>'Drop-Down Lists Input'!A37</f>
        <v>0</v>
      </c>
      <c r="H91" s="21">
        <f>'Drop-Down Lists Input'!I37</f>
        <v>0</v>
      </c>
    </row>
    <row r="92" spans="4:8" ht="18" hidden="1" customHeight="1" x14ac:dyDescent="0.25">
      <c r="D92" s="21">
        <f>'Drop-Down Lists Input'!A38</f>
        <v>0</v>
      </c>
      <c r="H92" s="21">
        <f>'Drop-Down Lists Input'!I38</f>
        <v>0</v>
      </c>
    </row>
    <row r="93" spans="4:8" ht="18" hidden="1" customHeight="1" x14ac:dyDescent="0.25">
      <c r="D93" s="21">
        <f>'Drop-Down Lists Input'!A39</f>
        <v>0</v>
      </c>
      <c r="H93" s="21">
        <f>'Drop-Down Lists Input'!I39</f>
        <v>0</v>
      </c>
    </row>
    <row r="94" spans="4:8" ht="18" hidden="1" customHeight="1" x14ac:dyDescent="0.25">
      <c r="D94" s="21">
        <f>'Drop-Down Lists Input'!A40</f>
        <v>0</v>
      </c>
      <c r="H94" s="21">
        <f>'Drop-Down Lists Input'!I40</f>
        <v>0</v>
      </c>
    </row>
    <row r="95" spans="4:8" ht="18" hidden="1" customHeight="1" x14ac:dyDescent="0.25">
      <c r="D95" s="21">
        <f>'Drop-Down Lists Input'!A41</f>
        <v>0</v>
      </c>
      <c r="H95" s="21">
        <f>'Drop-Down Lists Input'!I41</f>
        <v>0</v>
      </c>
    </row>
    <row r="96" spans="4:8" ht="18" hidden="1" customHeight="1" x14ac:dyDescent="0.25">
      <c r="D96" s="21">
        <f>'Drop-Down Lists Input'!A42</f>
        <v>0</v>
      </c>
      <c r="H96" s="21">
        <f>'Drop-Down Lists Input'!I42</f>
        <v>0</v>
      </c>
    </row>
    <row r="97" spans="4:8" ht="18" hidden="1" customHeight="1" x14ac:dyDescent="0.25">
      <c r="D97" s="21">
        <f>'Drop-Down Lists Input'!A43</f>
        <v>0</v>
      </c>
      <c r="H97" s="21">
        <f>'Drop-Down Lists Input'!I43</f>
        <v>0</v>
      </c>
    </row>
    <row r="98" spans="4:8" ht="18" hidden="1" customHeight="1" x14ac:dyDescent="0.25">
      <c r="D98" s="21">
        <f>'Drop-Down Lists Input'!A44</f>
        <v>0</v>
      </c>
      <c r="H98" s="21">
        <f>'Drop-Down Lists Input'!I44</f>
        <v>0</v>
      </c>
    </row>
    <row r="99" spans="4:8" ht="18" hidden="1" customHeight="1" x14ac:dyDescent="0.25">
      <c r="D99" s="21">
        <f>'Drop-Down Lists Input'!A45</f>
        <v>0</v>
      </c>
      <c r="H99" s="21">
        <f>'Drop-Down Lists Input'!I45</f>
        <v>0</v>
      </c>
    </row>
    <row r="100" spans="4:8" ht="18" hidden="1" customHeight="1" x14ac:dyDescent="0.25">
      <c r="D100" s="21">
        <f>'Drop-Down Lists Input'!A46</f>
        <v>0</v>
      </c>
      <c r="H100" s="21">
        <f>'Drop-Down Lists Input'!I46</f>
        <v>0</v>
      </c>
    </row>
    <row r="101" spans="4:8" ht="18" hidden="1" customHeight="1" x14ac:dyDescent="0.25">
      <c r="D101" s="21">
        <f>'Drop-Down Lists Input'!A47</f>
        <v>0</v>
      </c>
      <c r="H101" s="21">
        <f>'Drop-Down Lists Input'!I47</f>
        <v>0</v>
      </c>
    </row>
    <row r="102" spans="4:8" ht="18" hidden="1" customHeight="1" x14ac:dyDescent="0.25">
      <c r="D102" s="21">
        <f>'Drop-Down Lists Input'!A48</f>
        <v>0</v>
      </c>
      <c r="H102" s="21">
        <f>'Drop-Down Lists Input'!I48</f>
        <v>0</v>
      </c>
    </row>
    <row r="103" spans="4:8" ht="18" hidden="1" customHeight="1" x14ac:dyDescent="0.25">
      <c r="D103" s="21">
        <f>'Drop-Down Lists Input'!A49</f>
        <v>0</v>
      </c>
      <c r="H103" s="21">
        <f>'Drop-Down Lists Input'!I49</f>
        <v>0</v>
      </c>
    </row>
    <row r="104" spans="4:8" ht="18" hidden="1" customHeight="1" x14ac:dyDescent="0.25">
      <c r="D104" s="21">
        <f>'Drop-Down Lists Input'!A50</f>
        <v>0</v>
      </c>
      <c r="H104" s="21">
        <f>'Drop-Down Lists Input'!I50</f>
        <v>0</v>
      </c>
    </row>
    <row r="105" spans="4:8" ht="18" hidden="1" customHeight="1" x14ac:dyDescent="0.25">
      <c r="D105" s="21">
        <f>'Drop-Down Lists Input'!A51</f>
        <v>0</v>
      </c>
      <c r="H105" s="21">
        <f>'Drop-Down Lists Input'!I51</f>
        <v>0</v>
      </c>
    </row>
    <row r="106" spans="4:8" ht="18" hidden="1" customHeight="1" x14ac:dyDescent="0.25">
      <c r="D106" s="21">
        <f>'Drop-Down Lists Input'!A52</f>
        <v>0</v>
      </c>
      <c r="H106" s="21">
        <f>'Drop-Down Lists Input'!I52</f>
        <v>0</v>
      </c>
    </row>
    <row r="107" spans="4:8" ht="18" hidden="1" customHeight="1" x14ac:dyDescent="0.25">
      <c r="D107" s="21">
        <f>'Drop-Down Lists Input'!A53</f>
        <v>0</v>
      </c>
      <c r="H107" s="21">
        <f>'Drop-Down Lists Input'!I53</f>
        <v>0</v>
      </c>
    </row>
    <row r="108" spans="4:8" ht="18" hidden="1" customHeight="1" x14ac:dyDescent="0.25">
      <c r="D108" s="21">
        <f>'Drop-Down Lists Input'!A54</f>
        <v>0</v>
      </c>
      <c r="H108" s="21">
        <f>'Drop-Down Lists Input'!I54</f>
        <v>0</v>
      </c>
    </row>
    <row r="109" spans="4:8" ht="18" hidden="1" customHeight="1" x14ac:dyDescent="0.25">
      <c r="D109" s="21">
        <f>'Drop-Down Lists Input'!A55</f>
        <v>0</v>
      </c>
      <c r="H109" s="21">
        <f>'Drop-Down Lists Input'!I55</f>
        <v>0</v>
      </c>
    </row>
    <row r="110" spans="4:8" ht="18" hidden="1" customHeight="1" x14ac:dyDescent="0.25">
      <c r="D110" s="21">
        <f>'Drop-Down Lists Input'!A56</f>
        <v>0</v>
      </c>
      <c r="H110" s="21">
        <f>'Drop-Down Lists Input'!I56</f>
        <v>0</v>
      </c>
    </row>
    <row r="111" spans="4:8" ht="18" hidden="1" customHeight="1" x14ac:dyDescent="0.25">
      <c r="D111" s="21">
        <f>'Drop-Down Lists Input'!A57</f>
        <v>0</v>
      </c>
      <c r="H111" s="21">
        <f>'Drop-Down Lists Input'!I57</f>
        <v>0</v>
      </c>
    </row>
    <row r="112" spans="4:8" ht="18" hidden="1" customHeight="1" x14ac:dyDescent="0.25">
      <c r="D112" s="21">
        <f>'Drop-Down Lists Input'!A58</f>
        <v>0</v>
      </c>
      <c r="H112" s="21">
        <f>'Drop-Down Lists Input'!I58</f>
        <v>0</v>
      </c>
    </row>
    <row r="113" spans="4:8" ht="18" hidden="1" customHeight="1" x14ac:dyDescent="0.25">
      <c r="D113" s="21">
        <f>'Drop-Down Lists Input'!A59</f>
        <v>0</v>
      </c>
      <c r="H113" s="21">
        <f>'Drop-Down Lists Input'!I59</f>
        <v>0</v>
      </c>
    </row>
    <row r="114" spans="4:8" ht="18" hidden="1" customHeight="1" x14ac:dyDescent="0.25">
      <c r="D114" s="21">
        <f>'Drop-Down Lists Input'!A60</f>
        <v>0</v>
      </c>
      <c r="H114" s="21">
        <f>'Drop-Down Lists Input'!I60</f>
        <v>0</v>
      </c>
    </row>
    <row r="115" spans="4:8" ht="18" hidden="1" customHeight="1" x14ac:dyDescent="0.25">
      <c r="D115" s="21">
        <f>'Drop-Down Lists Input'!A61</f>
        <v>0</v>
      </c>
      <c r="H115" s="21">
        <f>'Drop-Down Lists Input'!I61</f>
        <v>0</v>
      </c>
    </row>
    <row r="116" spans="4:8" ht="18" hidden="1" customHeight="1" x14ac:dyDescent="0.25">
      <c r="D116" s="21">
        <f>'Drop-Down Lists Input'!A62</f>
        <v>0</v>
      </c>
      <c r="H116" s="21">
        <f>'Drop-Down Lists Input'!I62</f>
        <v>0</v>
      </c>
    </row>
    <row r="117" spans="4:8" ht="18" hidden="1" customHeight="1" x14ac:dyDescent="0.25">
      <c r="D117" s="21">
        <f>'Drop-Down Lists Input'!A63</f>
        <v>0</v>
      </c>
      <c r="H117" s="21">
        <f>'Drop-Down Lists Input'!I63</f>
        <v>0</v>
      </c>
    </row>
    <row r="118" spans="4:8" ht="18" hidden="1" customHeight="1" x14ac:dyDescent="0.25">
      <c r="D118" s="21">
        <f>'Drop-Down Lists Input'!A64</f>
        <v>0</v>
      </c>
      <c r="H118" s="21">
        <f>'Drop-Down Lists Input'!I64</f>
        <v>0</v>
      </c>
    </row>
    <row r="119" spans="4:8" ht="18" hidden="1" customHeight="1" x14ac:dyDescent="0.25">
      <c r="D119" s="21">
        <f>'Drop-Down Lists Input'!A65</f>
        <v>0</v>
      </c>
      <c r="H119" s="21">
        <f>'Drop-Down Lists Input'!I65</f>
        <v>0</v>
      </c>
    </row>
    <row r="120" spans="4:8" ht="18" hidden="1" customHeight="1" x14ac:dyDescent="0.25">
      <c r="D120" s="21">
        <f>'Drop-Down Lists Input'!A66</f>
        <v>0</v>
      </c>
      <c r="H120" s="21">
        <f>'Drop-Down Lists Input'!I66</f>
        <v>0</v>
      </c>
    </row>
    <row r="121" spans="4:8" ht="18" hidden="1" customHeight="1" x14ac:dyDescent="0.25">
      <c r="D121" s="21">
        <f>'Drop-Down Lists Input'!A67</f>
        <v>0</v>
      </c>
      <c r="H121" s="21">
        <f>'Drop-Down Lists Input'!I67</f>
        <v>0</v>
      </c>
    </row>
    <row r="122" spans="4:8" ht="18" hidden="1" customHeight="1" x14ac:dyDescent="0.25">
      <c r="D122" s="21">
        <f>'Drop-Down Lists Input'!A68</f>
        <v>0</v>
      </c>
      <c r="H122" s="21">
        <f>'Drop-Down Lists Input'!I68</f>
        <v>0</v>
      </c>
    </row>
    <row r="123" spans="4:8" ht="18" hidden="1" customHeight="1" x14ac:dyDescent="0.25">
      <c r="D123" s="21">
        <f>'Drop-Down Lists Input'!A69</f>
        <v>0</v>
      </c>
      <c r="H123" s="21">
        <f>'Drop-Down Lists Input'!I69</f>
        <v>0</v>
      </c>
    </row>
    <row r="124" spans="4:8" ht="18" hidden="1" customHeight="1" x14ac:dyDescent="0.25">
      <c r="D124" s="21">
        <f>'Drop-Down Lists Input'!A70</f>
        <v>0</v>
      </c>
      <c r="H124" s="21">
        <f>'Drop-Down Lists Input'!I70</f>
        <v>0</v>
      </c>
    </row>
    <row r="125" spans="4:8" ht="18" hidden="1" customHeight="1" x14ac:dyDescent="0.25">
      <c r="D125" s="21">
        <f>'Drop-Down Lists Input'!A71</f>
        <v>0</v>
      </c>
      <c r="H125" s="21">
        <f>'Drop-Down Lists Input'!I71</f>
        <v>0</v>
      </c>
    </row>
    <row r="126" spans="4:8" ht="18" hidden="1" customHeight="1" x14ac:dyDescent="0.25">
      <c r="D126" s="21">
        <f>'Drop-Down Lists Input'!A72</f>
        <v>0</v>
      </c>
      <c r="H126" s="21">
        <f>'Drop-Down Lists Input'!I72</f>
        <v>0</v>
      </c>
    </row>
    <row r="127" spans="4:8" ht="18" hidden="1" customHeight="1" x14ac:dyDescent="0.25">
      <c r="D127" s="21">
        <f>'Drop-Down Lists Input'!A73</f>
        <v>0</v>
      </c>
      <c r="H127" s="21">
        <f>'Drop-Down Lists Input'!I73</f>
        <v>0</v>
      </c>
    </row>
    <row r="128" spans="4:8" ht="18" hidden="1" customHeight="1" x14ac:dyDescent="0.25">
      <c r="D128" s="21">
        <f>'Drop-Down Lists Input'!A74</f>
        <v>0</v>
      </c>
      <c r="H128" s="21">
        <f>'Drop-Down Lists Input'!I74</f>
        <v>0</v>
      </c>
    </row>
    <row r="129" spans="4:8" ht="18" hidden="1" customHeight="1" x14ac:dyDescent="0.25">
      <c r="D129" s="21">
        <f>'Drop-Down Lists Input'!A75</f>
        <v>0</v>
      </c>
      <c r="H129" s="21">
        <f>'Drop-Down Lists Input'!I75</f>
        <v>0</v>
      </c>
    </row>
    <row r="130" spans="4:8" ht="18" hidden="1" customHeight="1" x14ac:dyDescent="0.25">
      <c r="D130" s="21">
        <f>'Drop-Down Lists Input'!A76</f>
        <v>0</v>
      </c>
      <c r="H130" s="21">
        <f>'Drop-Down Lists Input'!I76</f>
        <v>0</v>
      </c>
    </row>
    <row r="131" spans="4:8" ht="18" hidden="1" customHeight="1" x14ac:dyDescent="0.25">
      <c r="D131" s="21">
        <f>'Drop-Down Lists Input'!A77</f>
        <v>0</v>
      </c>
      <c r="H131" s="21">
        <f>'Drop-Down Lists Input'!I77</f>
        <v>0</v>
      </c>
    </row>
    <row r="132" spans="4:8" ht="18" hidden="1" customHeight="1" x14ac:dyDescent="0.25">
      <c r="D132" s="21">
        <f>'Drop-Down Lists Input'!A78</f>
        <v>0</v>
      </c>
      <c r="H132" s="21">
        <f>'Drop-Down Lists Input'!I78</f>
        <v>0</v>
      </c>
    </row>
    <row r="133" spans="4:8" ht="18" hidden="1" customHeight="1" x14ac:dyDescent="0.25">
      <c r="D133" s="21">
        <f>'Drop-Down Lists Input'!A79</f>
        <v>0</v>
      </c>
      <c r="H133" s="21">
        <f>'Drop-Down Lists Input'!I79</f>
        <v>0</v>
      </c>
    </row>
    <row r="134" spans="4:8" ht="18" hidden="1" customHeight="1" x14ac:dyDescent="0.25">
      <c r="D134" s="21">
        <f>'Drop-Down Lists Input'!A80</f>
        <v>0</v>
      </c>
      <c r="H134" s="21">
        <f>'Drop-Down Lists Input'!I80</f>
        <v>0</v>
      </c>
    </row>
    <row r="135" spans="4:8" ht="18" hidden="1" customHeight="1" x14ac:dyDescent="0.25">
      <c r="D135" s="21">
        <f>'Drop-Down Lists Input'!A81</f>
        <v>0</v>
      </c>
      <c r="H135" s="21">
        <f>'Drop-Down Lists Input'!I81</f>
        <v>0</v>
      </c>
    </row>
    <row r="136" spans="4:8" ht="18" hidden="1" customHeight="1" x14ac:dyDescent="0.25">
      <c r="D136" s="21">
        <f>'Drop-Down Lists Input'!A82</f>
        <v>0</v>
      </c>
      <c r="H136" s="21">
        <f>'Drop-Down Lists Input'!I82</f>
        <v>0</v>
      </c>
    </row>
    <row r="137" spans="4:8" ht="18" hidden="1" customHeight="1" x14ac:dyDescent="0.25">
      <c r="D137" s="21">
        <f>'Drop-Down Lists Input'!A83</f>
        <v>0</v>
      </c>
      <c r="H137" s="21">
        <f>'Drop-Down Lists Input'!I83</f>
        <v>0</v>
      </c>
    </row>
    <row r="138" spans="4:8" ht="18" hidden="1" customHeight="1" x14ac:dyDescent="0.25">
      <c r="D138" s="21">
        <f>'Drop-Down Lists Input'!A84</f>
        <v>0</v>
      </c>
      <c r="H138" s="21">
        <f>'Drop-Down Lists Input'!I84</f>
        <v>0</v>
      </c>
    </row>
    <row r="139" spans="4:8" ht="18" hidden="1" customHeight="1" x14ac:dyDescent="0.25">
      <c r="D139" s="21">
        <f>'Drop-Down Lists Input'!A85</f>
        <v>0</v>
      </c>
      <c r="H139" s="21">
        <f>'Drop-Down Lists Input'!I85</f>
        <v>0</v>
      </c>
    </row>
    <row r="140" spans="4:8" ht="18" hidden="1" customHeight="1" x14ac:dyDescent="0.25">
      <c r="D140" s="21">
        <f>'Drop-Down Lists Input'!A86</f>
        <v>0</v>
      </c>
      <c r="H140" s="21">
        <f>'Drop-Down Lists Input'!I86</f>
        <v>0</v>
      </c>
    </row>
    <row r="141" spans="4:8" ht="18" hidden="1" customHeight="1" x14ac:dyDescent="0.25">
      <c r="D141" s="21">
        <f>'Drop-Down Lists Input'!A87</f>
        <v>0</v>
      </c>
      <c r="H141" s="21">
        <f>'Drop-Down Lists Input'!I87</f>
        <v>0</v>
      </c>
    </row>
    <row r="142" spans="4:8" ht="18" hidden="1" customHeight="1" x14ac:dyDescent="0.25">
      <c r="D142" s="21">
        <f>'Drop-Down Lists Input'!A88</f>
        <v>0</v>
      </c>
      <c r="H142" s="21">
        <f>'Drop-Down Lists Input'!I88</f>
        <v>0</v>
      </c>
    </row>
    <row r="143" spans="4:8" ht="18" hidden="1" customHeight="1" x14ac:dyDescent="0.25">
      <c r="D143" s="21">
        <f>'Drop-Down Lists Input'!A89</f>
        <v>0</v>
      </c>
      <c r="H143" s="21">
        <f>'Drop-Down Lists Input'!I89</f>
        <v>0</v>
      </c>
    </row>
    <row r="144" spans="4:8" ht="18" hidden="1" customHeight="1" x14ac:dyDescent="0.25">
      <c r="D144" s="21">
        <f>'Drop-Down Lists Input'!A90</f>
        <v>0</v>
      </c>
      <c r="H144" s="21">
        <f>'Drop-Down Lists Input'!I90</f>
        <v>0</v>
      </c>
    </row>
    <row r="145" spans="4:8" ht="18" hidden="1" customHeight="1" x14ac:dyDescent="0.25">
      <c r="D145" s="21">
        <f>'Drop-Down Lists Input'!A91</f>
        <v>0</v>
      </c>
      <c r="H145" s="21">
        <f>'Drop-Down Lists Input'!I91</f>
        <v>0</v>
      </c>
    </row>
    <row r="146" spans="4:8" ht="18" hidden="1" customHeight="1" x14ac:dyDescent="0.25">
      <c r="D146" s="21">
        <f>'Drop-Down Lists Input'!A92</f>
        <v>0</v>
      </c>
      <c r="H146" s="21">
        <f>'Drop-Down Lists Input'!I92</f>
        <v>0</v>
      </c>
    </row>
    <row r="147" spans="4:8" ht="18" hidden="1" customHeight="1" x14ac:dyDescent="0.25">
      <c r="D147" s="21">
        <f>'Drop-Down Lists Input'!A93</f>
        <v>0</v>
      </c>
      <c r="H147" s="21">
        <f>'Drop-Down Lists Input'!I93</f>
        <v>0</v>
      </c>
    </row>
    <row r="148" spans="4:8" ht="18" hidden="1" customHeight="1" x14ac:dyDescent="0.25">
      <c r="D148" s="21">
        <f>'Drop-Down Lists Input'!A94</f>
        <v>0</v>
      </c>
    </row>
    <row r="149" spans="4:8" ht="18" hidden="1" customHeight="1" x14ac:dyDescent="0.25">
      <c r="D149" s="21">
        <f>'Drop-Down Lists Input'!A95</f>
        <v>0</v>
      </c>
    </row>
    <row r="150" spans="4:8" ht="18" hidden="1" customHeight="1" x14ac:dyDescent="0.25">
      <c r="D150" s="21">
        <f>'Drop-Down Lists Input'!A96</f>
        <v>0</v>
      </c>
    </row>
    <row r="151" spans="4:8" ht="18" hidden="1" customHeight="1" x14ac:dyDescent="0.25">
      <c r="D151" s="21">
        <f>'Drop-Down Lists Input'!A97</f>
        <v>0</v>
      </c>
    </row>
    <row r="152" spans="4:8" ht="18" hidden="1" customHeight="1" x14ac:dyDescent="0.25">
      <c r="D152" s="21">
        <f>'Drop-Down Lists Input'!A98</f>
        <v>0</v>
      </c>
    </row>
    <row r="153" spans="4:8" ht="18" hidden="1" customHeight="1" x14ac:dyDescent="0.25">
      <c r="D153" s="21">
        <f>'Drop-Down Lists Input'!A99</f>
        <v>0</v>
      </c>
    </row>
    <row r="154" spans="4:8" ht="18" hidden="1" customHeight="1" x14ac:dyDescent="0.25">
      <c r="D154" s="21">
        <f>'Drop-Down Lists Input'!A100</f>
        <v>0</v>
      </c>
    </row>
    <row r="155" spans="4:8" ht="18" hidden="1" customHeight="1" x14ac:dyDescent="0.25">
      <c r="D155" s="21">
        <f>'Drop-Down Lists Input'!A101</f>
        <v>0</v>
      </c>
    </row>
    <row r="156" spans="4:8" ht="18" hidden="1" customHeight="1" x14ac:dyDescent="0.25">
      <c r="D156" s="21">
        <f>'Drop-Down Lists Input'!A102</f>
        <v>0</v>
      </c>
    </row>
  </sheetData>
  <sheetProtection formatCells="0" formatColumns="0" formatRows="0" insertColumns="0" insertRows="0" insertHyperlinks="0" deleteColumns="0" deleteRows="0" sort="0" autoFilter="0" pivotTables="0"/>
  <mergeCells count="32">
    <mergeCell ref="T2:T4"/>
    <mergeCell ref="AO2:AO4"/>
    <mergeCell ref="AM2:AN2"/>
    <mergeCell ref="AM3:AN3"/>
    <mergeCell ref="AM1:AR1"/>
    <mergeCell ref="S1:AK1"/>
    <mergeCell ref="AR2:AR4"/>
    <mergeCell ref="U2:U4"/>
    <mergeCell ref="X2:X4"/>
    <mergeCell ref="AE2:AG3"/>
    <mergeCell ref="Y2:AD3"/>
    <mergeCell ref="AH2:AH4"/>
    <mergeCell ref="AI2:AI4"/>
    <mergeCell ref="AJ2:AJ4"/>
    <mergeCell ref="AK2:AK4"/>
    <mergeCell ref="AQ2:AQ4"/>
    <mergeCell ref="S2:S4"/>
    <mergeCell ref="V2:V4"/>
    <mergeCell ref="W2:W4"/>
    <mergeCell ref="AP2:AP4"/>
    <mergeCell ref="B54:D54"/>
    <mergeCell ref="R1:R4"/>
    <mergeCell ref="F2:F4"/>
    <mergeCell ref="E2:E4"/>
    <mergeCell ref="H2:L3"/>
    <mergeCell ref="B2:B4"/>
    <mergeCell ref="Q2:Q4"/>
    <mergeCell ref="C2:C4"/>
    <mergeCell ref="D2:D4"/>
    <mergeCell ref="N2:N4"/>
    <mergeCell ref="O2:O4"/>
    <mergeCell ref="N1:O1"/>
  </mergeCells>
  <dataValidations count="9">
    <dataValidation type="list" allowBlank="1" showInputMessage="1" showErrorMessage="1" sqref="D52 D48 D12 D16 D20 D24 D28 D32 D36 D40 D44 D8" xr:uid="{00000000-0002-0000-0200-000000000000}">
      <formula1>$D$56:$D$106</formula1>
    </dataValidation>
    <dataValidation type="list" allowBlank="1" showInputMessage="1" showErrorMessage="1" sqref="F8:F10 F12:F14 F16:F18 F20:F22 F24:F26 F28:F30 F32:F34 F36:F38 F40:F42 F44:F46 F48:F50 F5:F6 F52" xr:uid="{00000000-0002-0000-0200-000001000000}">
      <formula1>$F$56:$F$76</formula1>
    </dataValidation>
    <dataValidation type="list" allowBlank="1" showInputMessage="1" showErrorMessage="1" sqref="Y49:Y51 Y45:Y47 Y41:Y43 Y37:Y39 Y29:Y31 Y25:Y27 Y21:Y23 Y17:Y19 Y33:Y35 Y5:Y7 Y9:Y11 Y13:Y15" xr:uid="{00000000-0002-0000-0200-000002000000}">
      <formula1>#REF!</formula1>
    </dataValidation>
    <dataValidation type="list" allowBlank="1" showInputMessage="1" showErrorMessage="1" sqref="E52 E8:E10 E12:E14 E16:E18 E20:E22 E24:E26 E28:E30 E32:E34 E36:E38 E40:E42 E44:E46 E48:E50 E5:E6" xr:uid="{00000000-0002-0000-0200-000003000000}">
      <formula1>$E$56:$E$76</formula1>
    </dataValidation>
    <dataValidation type="list" allowBlank="1" showInputMessage="1" showErrorMessage="1" sqref="D49:D50 D45:D46 D41:D42 D37:D38 D33:D34 D25:D26 D21:D22 D29:D30 D17:D18 D13:D14 D9:D10 D5:D6" xr:uid="{7A3B3FFD-D94C-4A9F-8D75-1608B4F76808}">
      <formula1>$D$56:$D$156</formula1>
    </dataValidation>
    <dataValidation type="list" allowBlank="1" showInputMessage="1" showErrorMessage="1" sqref="Z49:Z51 Z9:Z11 Z13:Z15 Z17:Z19 Z21:Z23 Z25:Z27 Z29:Z31 Z33:Z35 Z37:Z39 Z41:Z43 Z45:Z47 Z5:Z7" xr:uid="{E28DFB4F-7A6A-4FCE-9A5A-457671E33B08}">
      <formula1>$Y$57:$Y$58</formula1>
    </dataValidation>
    <dataValidation type="list" allowBlank="1" showInputMessage="1" showErrorMessage="1" sqref="I5:I7 I9:I11 I17:I19 I21:I23 I25:I27 I29:I31 I33:I35 I37:I39 I41:I43 I45:I47 I49:I51 I13:I15" xr:uid="{78AA587C-3818-40CE-80AE-BD11AE6B7979}">
      <formula1>$I$56:$I$76</formula1>
    </dataValidation>
    <dataValidation type="list" allowBlank="1" showInputMessage="1" showErrorMessage="1" sqref="N49:N51 N9:N11 N45:N47 N41:N43 N37:N39 N33:N35 N29:N31 N25:N27 N21:N23 N17:N19 N13:N15 N5:N7" xr:uid="{AE6229F7-0960-4BBD-B0BA-E4881A828447}">
      <formula1>$N$55:$N$71</formula1>
    </dataValidation>
    <dataValidation type="list" allowBlank="1" showInputMessage="1" showErrorMessage="1" sqref="H5:H52" xr:uid="{8CAC8C59-33C7-4E20-965A-C18EC951D757}">
      <formula1>$H$56:$H$130</formula1>
    </dataValidation>
  </dataValidations>
  <hyperlinks>
    <hyperlink ref="B1" location="Directions!A54" display="Directions for sheet" xr:uid="{73C52AE9-3A8C-4F7F-BAB0-2CFC0DFF929E}"/>
  </hyperlinks>
  <pageMargins left="0.7" right="0.7" top="0.75" bottom="0.75" header="0.3" footer="0.3"/>
  <pageSetup scale="74" orientation="landscape" r:id="rId1"/>
  <colBreaks count="2" manualBreakCount="2">
    <brk id="20" min="1" max="15" man="1"/>
    <brk id="33" min="1" max="1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E029"/>
  </sheetPr>
  <dimension ref="A1:CE156"/>
  <sheetViews>
    <sheetView showGridLines="0" workbookViewId="0">
      <pane xSplit="4" ySplit="3" topLeftCell="K4" activePane="bottomRight" state="frozen"/>
      <selection pane="topRight" activeCell="E1" sqref="E1"/>
      <selection pane="bottomLeft" activeCell="A4" sqref="A4"/>
      <selection pane="bottomRight"/>
    </sheetView>
  </sheetViews>
  <sheetFormatPr defaultColWidth="0" defaultRowHeight="15.75" zeroHeight="1" x14ac:dyDescent="0.25"/>
  <cols>
    <col min="1" max="1" width="3.28515625" style="122" customWidth="1"/>
    <col min="2" max="2" width="19.140625" style="193" bestFit="1" customWidth="1"/>
    <col min="3" max="3" width="9.140625" style="194" customWidth="1"/>
    <col min="4" max="4" width="35.7109375" style="194" customWidth="1"/>
    <col min="5" max="5" width="3.85546875" style="123" customWidth="1"/>
    <col min="6" max="6" width="26.28515625" style="194" customWidth="1"/>
    <col min="7" max="7" width="23" style="194" customWidth="1"/>
    <col min="8" max="8" width="19.7109375" style="194" customWidth="1"/>
    <col min="9" max="9" width="17.7109375" style="194" customWidth="1"/>
    <col min="10" max="10" width="3.85546875" style="123" customWidth="1"/>
    <col min="11" max="11" width="31.140625" style="194" customWidth="1"/>
    <col min="12" max="13" width="17.7109375" style="194" customWidth="1"/>
    <col min="14" max="14" width="41.140625" style="123" customWidth="1"/>
    <col min="15" max="45" width="16.7109375" style="195" customWidth="1"/>
    <col min="46" max="46" width="13.28515625" style="195" customWidth="1"/>
    <col min="47" max="47" width="9.140625" style="194" customWidth="1"/>
    <col min="48" max="48" width="11.42578125" style="194" bestFit="1" customWidth="1"/>
    <col min="49" max="49" width="12.7109375" style="194" customWidth="1"/>
    <col min="50" max="50" width="16.7109375" style="195" customWidth="1"/>
    <col min="51" max="51" width="3" style="190" customWidth="1"/>
    <col min="52" max="52" width="9.140625" style="194" customWidth="1"/>
    <col min="53" max="53" width="12.7109375" style="194" customWidth="1"/>
    <col min="54" max="54" width="16.7109375" style="195" customWidth="1"/>
    <col min="55" max="55" width="19.85546875" style="195" customWidth="1"/>
    <col min="56" max="56" width="21.5703125" style="195" customWidth="1"/>
    <col min="57" max="57" width="16.7109375" style="195" customWidth="1"/>
    <col min="58" max="83" width="0" style="5" hidden="1" customWidth="1"/>
    <col min="84" max="16384" width="9.140625" style="5" hidden="1"/>
  </cols>
  <sheetData>
    <row r="1" spans="1:57" s="198" customFormat="1" ht="21.75" thickBot="1" x14ac:dyDescent="0.35">
      <c r="A1" s="122"/>
      <c r="B1" s="460" t="s">
        <v>291</v>
      </c>
      <c r="C1" s="461"/>
      <c r="D1" s="201"/>
      <c r="E1" s="196"/>
      <c r="F1" s="433" t="s">
        <v>290</v>
      </c>
      <c r="G1" s="400"/>
      <c r="H1" s="400"/>
      <c r="I1" s="400"/>
      <c r="J1" s="196"/>
      <c r="K1" s="433" t="s">
        <v>249</v>
      </c>
      <c r="L1" s="434"/>
      <c r="M1" s="360"/>
      <c r="N1" s="420" t="s">
        <v>242</v>
      </c>
      <c r="O1" s="199"/>
      <c r="P1" s="200"/>
      <c r="Q1" s="200"/>
      <c r="R1" s="200"/>
      <c r="S1" s="200"/>
      <c r="T1" s="199" t="s">
        <v>294</v>
      </c>
      <c r="U1" s="200"/>
      <c r="V1" s="200"/>
      <c r="W1" s="200"/>
      <c r="X1" s="200"/>
      <c r="Y1" s="200"/>
      <c r="Z1" s="200"/>
      <c r="AA1" s="200"/>
      <c r="AB1" s="200"/>
      <c r="AC1" s="200"/>
      <c r="AD1" s="200"/>
      <c r="AE1" s="200"/>
      <c r="AF1" s="200"/>
      <c r="AG1" s="200"/>
      <c r="AH1" s="199" t="s">
        <v>294</v>
      </c>
      <c r="AI1" s="200"/>
      <c r="AJ1" s="200"/>
      <c r="AK1" s="200"/>
      <c r="AL1" s="200"/>
      <c r="AM1" s="200"/>
      <c r="AN1" s="200"/>
      <c r="AO1" s="200"/>
      <c r="AP1" s="200"/>
      <c r="AQ1" s="200"/>
      <c r="AR1" s="200"/>
      <c r="AS1" s="200"/>
      <c r="AT1" s="200"/>
      <c r="AU1" s="199" t="s">
        <v>294</v>
      </c>
      <c r="AV1" s="200"/>
      <c r="AW1" s="200"/>
      <c r="AX1" s="200"/>
      <c r="AY1" s="197"/>
      <c r="AZ1" s="435"/>
      <c r="BA1" s="435"/>
      <c r="BB1" s="435"/>
      <c r="BC1" s="435"/>
      <c r="BD1" s="435"/>
      <c r="BE1" s="436"/>
    </row>
    <row r="2" spans="1:57" s="128" customFormat="1" ht="17.25" customHeight="1" x14ac:dyDescent="0.25">
      <c r="A2" s="124"/>
      <c r="B2" s="427" t="s">
        <v>0</v>
      </c>
      <c r="C2" s="420" t="s">
        <v>75</v>
      </c>
      <c r="D2" s="418" t="s">
        <v>1</v>
      </c>
      <c r="E2" s="345"/>
      <c r="F2" s="418" t="s">
        <v>222</v>
      </c>
      <c r="G2" s="420" t="s">
        <v>82</v>
      </c>
      <c r="H2" s="418" t="s">
        <v>56</v>
      </c>
      <c r="I2" s="418" t="s">
        <v>223</v>
      </c>
      <c r="J2" s="345"/>
      <c r="K2" s="420" t="s">
        <v>228</v>
      </c>
      <c r="L2" s="437" t="s">
        <v>229</v>
      </c>
      <c r="M2" s="422" t="s">
        <v>322</v>
      </c>
      <c r="N2" s="420"/>
      <c r="O2" s="420" t="s">
        <v>250</v>
      </c>
      <c r="P2" s="420" t="s">
        <v>191</v>
      </c>
      <c r="Q2" s="422" t="s">
        <v>19</v>
      </c>
      <c r="R2" s="422" t="s">
        <v>23</v>
      </c>
      <c r="S2" s="422" t="s">
        <v>180</v>
      </c>
      <c r="T2" s="422" t="s">
        <v>181</v>
      </c>
      <c r="U2" s="418" t="s">
        <v>20</v>
      </c>
      <c r="V2" s="422" t="s">
        <v>182</v>
      </c>
      <c r="W2" s="422" t="s">
        <v>21</v>
      </c>
      <c r="X2" s="422" t="s">
        <v>183</v>
      </c>
      <c r="Y2" s="422" t="s">
        <v>137</v>
      </c>
      <c r="Z2" s="422" t="s">
        <v>141</v>
      </c>
      <c r="AA2" s="422" t="s">
        <v>145</v>
      </c>
      <c r="AB2" s="422" t="s">
        <v>22</v>
      </c>
      <c r="AC2" s="422" t="s">
        <v>185</v>
      </c>
      <c r="AD2" s="422" t="s">
        <v>186</v>
      </c>
      <c r="AE2" s="422" t="s">
        <v>187</v>
      </c>
      <c r="AF2" s="439" t="s">
        <v>114</v>
      </c>
      <c r="AG2" s="440"/>
      <c r="AH2" s="422" t="s">
        <v>25</v>
      </c>
      <c r="AI2" s="422" t="s">
        <v>26</v>
      </c>
      <c r="AJ2" s="422" t="s">
        <v>27</v>
      </c>
      <c r="AK2" s="422" t="s">
        <v>28</v>
      </c>
      <c r="AL2" s="422" t="s">
        <v>178</v>
      </c>
      <c r="AM2" s="422" t="s">
        <v>177</v>
      </c>
      <c r="AN2" s="420" t="s">
        <v>188</v>
      </c>
      <c r="AO2" s="420" t="s">
        <v>188</v>
      </c>
      <c r="AP2" s="420" t="s">
        <v>188</v>
      </c>
      <c r="AQ2" s="420" t="s">
        <v>188</v>
      </c>
      <c r="AR2" s="420" t="s">
        <v>188</v>
      </c>
      <c r="AS2" s="420" t="s">
        <v>188</v>
      </c>
      <c r="AT2" s="431" t="s">
        <v>236</v>
      </c>
      <c r="AU2" s="432"/>
      <c r="AV2" s="432"/>
      <c r="AW2" s="432"/>
      <c r="AX2" s="432"/>
      <c r="AY2" s="127"/>
      <c r="AZ2" s="432" t="s">
        <v>237</v>
      </c>
      <c r="BA2" s="432"/>
      <c r="BB2" s="432"/>
      <c r="BC2" s="432" t="s">
        <v>232</v>
      </c>
      <c r="BD2" s="438"/>
      <c r="BE2" s="422" t="s">
        <v>238</v>
      </c>
    </row>
    <row r="3" spans="1:57" s="128" customFormat="1" ht="44.25" customHeight="1" thickBot="1" x14ac:dyDescent="0.3">
      <c r="A3" s="124"/>
      <c r="B3" s="428"/>
      <c r="C3" s="421"/>
      <c r="D3" s="419"/>
      <c r="E3" s="346"/>
      <c r="F3" s="419"/>
      <c r="G3" s="421"/>
      <c r="H3" s="419"/>
      <c r="I3" s="419"/>
      <c r="J3" s="346"/>
      <c r="K3" s="421"/>
      <c r="L3" s="421"/>
      <c r="M3" s="423"/>
      <c r="N3" s="421"/>
      <c r="O3" s="421"/>
      <c r="P3" s="421"/>
      <c r="Q3" s="423"/>
      <c r="R3" s="423"/>
      <c r="S3" s="430"/>
      <c r="T3" s="430"/>
      <c r="U3" s="429"/>
      <c r="V3" s="423"/>
      <c r="W3" s="423"/>
      <c r="X3" s="423"/>
      <c r="Y3" s="423"/>
      <c r="Z3" s="423"/>
      <c r="AA3" s="423"/>
      <c r="AB3" s="423"/>
      <c r="AC3" s="423"/>
      <c r="AD3" s="423"/>
      <c r="AE3" s="423"/>
      <c r="AF3" s="130" t="s">
        <v>179</v>
      </c>
      <c r="AG3" s="131" t="s">
        <v>24</v>
      </c>
      <c r="AH3" s="423"/>
      <c r="AI3" s="423"/>
      <c r="AJ3" s="423"/>
      <c r="AK3" s="423"/>
      <c r="AL3" s="423"/>
      <c r="AM3" s="423"/>
      <c r="AN3" s="421"/>
      <c r="AO3" s="421"/>
      <c r="AP3" s="421"/>
      <c r="AQ3" s="421"/>
      <c r="AR3" s="421"/>
      <c r="AS3" s="421"/>
      <c r="AT3" s="126" t="s">
        <v>245</v>
      </c>
      <c r="AU3" s="126" t="s">
        <v>9</v>
      </c>
      <c r="AV3" s="126" t="s">
        <v>189</v>
      </c>
      <c r="AW3" s="126" t="str">
        <f>"$/"&amp;IF(AT4=AW56,"pound","head")</f>
        <v>$/head</v>
      </c>
      <c r="AX3" s="125" t="s">
        <v>79</v>
      </c>
      <c r="AY3" s="125"/>
      <c r="AZ3" s="132" t="s">
        <v>9</v>
      </c>
      <c r="BA3" s="132" t="s">
        <v>192</v>
      </c>
      <c r="BB3" s="131" t="s">
        <v>79</v>
      </c>
      <c r="BC3" s="129" t="s">
        <v>230</v>
      </c>
      <c r="BD3" s="129" t="s">
        <v>231</v>
      </c>
      <c r="BE3" s="423"/>
    </row>
    <row r="4" spans="1:57" s="144" customFormat="1" ht="16.5" thickTop="1" x14ac:dyDescent="0.25">
      <c r="A4" s="133"/>
      <c r="B4" s="347"/>
      <c r="C4" s="135"/>
      <c r="D4" s="135"/>
      <c r="E4" s="137"/>
      <c r="F4" s="62"/>
      <c r="G4" s="62"/>
      <c r="H4" s="62"/>
      <c r="I4" s="62"/>
      <c r="J4" s="137"/>
      <c r="K4" s="62"/>
      <c r="L4" s="138"/>
      <c r="M4" s="136">
        <f>SUM(L4,S4,T4,AA4,AC4,AD4,AE4,AO4,AP4,AQ4,AR4,P4,Q4,U4,V4,W4,X4,Y4,Z4,AB4,R4,AF4,AG4,AH4,AI4,AJ4,AK4,AL4,AM4,AN4,AS4,AX4,BB4,BC4,BD4,BE4)</f>
        <v>0</v>
      </c>
      <c r="N4" s="139"/>
      <c r="O4" s="140"/>
      <c r="P4" s="140"/>
      <c r="Q4" s="141"/>
      <c r="R4" s="141"/>
      <c r="S4" s="140"/>
      <c r="T4" s="140"/>
      <c r="U4" s="140"/>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62"/>
      <c r="AU4" s="141"/>
      <c r="AV4" s="141"/>
      <c r="AW4" s="141">
        <v>5000</v>
      </c>
      <c r="AX4" s="142">
        <f>IF(AT4=$AW$56,AU4*AV4*AW4,AU4*AW4)</f>
        <v>0</v>
      </c>
      <c r="AY4" s="143"/>
      <c r="AZ4" s="141"/>
      <c r="BA4" s="141"/>
      <c r="BB4" s="142">
        <f>AZ4*BA4</f>
        <v>0</v>
      </c>
      <c r="BC4" s="141"/>
      <c r="BD4" s="141"/>
      <c r="BE4" s="141"/>
    </row>
    <row r="5" spans="1:57" s="151" customFormat="1" x14ac:dyDescent="0.25">
      <c r="A5" s="133"/>
      <c r="B5" s="351"/>
      <c r="C5" s="145"/>
      <c r="D5" s="145"/>
      <c r="E5" s="139"/>
      <c r="F5" s="70"/>
      <c r="G5" s="70"/>
      <c r="H5" s="70"/>
      <c r="I5" s="70"/>
      <c r="J5" s="139"/>
      <c r="K5" s="70"/>
      <c r="L5" s="145"/>
      <c r="M5" s="146">
        <f>SUM(L5,S5,T5,AA5,AC5,AD5,AE5,AO5,AP5,AQ5,AR5,P5,Q5,U5,V5,W5,X5,Y5,Z5,AB5,R5,AF5,AG5,AH5,AI5,AJ5,AK5,AL5,AM5,AN5,AS5,AX5,BB5,BC5,BD5,BE5)</f>
        <v>0</v>
      </c>
      <c r="N5" s="147"/>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70"/>
      <c r="AU5" s="148"/>
      <c r="AV5" s="148"/>
      <c r="AW5" s="148"/>
      <c r="AX5" s="149">
        <f>IF(AT5=$AW$56,AU5*AV5*AW5,AU5*AW5)</f>
        <v>0</v>
      </c>
      <c r="AY5" s="150"/>
      <c r="AZ5" s="148"/>
      <c r="BA5" s="148"/>
      <c r="BB5" s="149">
        <f t="shared" ref="BB5:BB6" si="0">AZ5*BA5</f>
        <v>0</v>
      </c>
      <c r="BC5" s="148"/>
      <c r="BD5" s="148"/>
      <c r="BE5" s="148"/>
    </row>
    <row r="6" spans="1:57" s="157" customFormat="1" x14ac:dyDescent="0.25">
      <c r="A6" s="122"/>
      <c r="B6" s="152" t="s">
        <v>71</v>
      </c>
      <c r="C6" s="153"/>
      <c r="D6" s="153"/>
      <c r="E6" s="154"/>
      <c r="F6" s="76"/>
      <c r="G6" s="76"/>
      <c r="H6" s="76"/>
      <c r="I6" s="76"/>
      <c r="J6" s="154"/>
      <c r="K6" s="76"/>
      <c r="L6" s="153"/>
      <c r="M6" s="146">
        <f>SUM(L6,S6,T6,AA6,AC6,AD6,AE6,AO6,AP6,AQ6,AR6,P6,Q6,U6,V6,W6,X6,Y6,Z6,AB6,R6,AF6,AG6,AH6,AI6,AJ6,AK6,AL6,AM6,AN6,AS6,AX6,BB6,BC6,BD6,BE6)</f>
        <v>0</v>
      </c>
      <c r="N6" s="154"/>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76"/>
      <c r="AU6" s="155"/>
      <c r="AV6" s="155"/>
      <c r="AW6" s="155"/>
      <c r="AX6" s="146">
        <f>IF(AT6=$AW$56,AU6*AV6*AW6,AU6*AW6)</f>
        <v>0</v>
      </c>
      <c r="AY6" s="156"/>
      <c r="AZ6" s="155"/>
      <c r="BA6" s="155"/>
      <c r="BB6" s="146">
        <f t="shared" si="0"/>
        <v>0</v>
      </c>
      <c r="BC6" s="155"/>
      <c r="BD6" s="155"/>
      <c r="BE6" s="155"/>
    </row>
    <row r="7" spans="1:57" s="157" customFormat="1" ht="16.5" thickBot="1" x14ac:dyDescent="0.3">
      <c r="A7" s="122"/>
      <c r="B7" s="158"/>
      <c r="C7" s="159"/>
      <c r="D7" s="159" t="s">
        <v>57</v>
      </c>
      <c r="E7" s="161"/>
      <c r="F7" s="83"/>
      <c r="G7" s="83"/>
      <c r="H7" s="83"/>
      <c r="I7" s="83"/>
      <c r="J7" s="161"/>
      <c r="K7" s="83"/>
      <c r="L7" s="159"/>
      <c r="M7" s="160">
        <f>SUM(S7,T7,AA7,AC7,AD7,AE7,AO7,AP7,AQ7,AR7,P7,Q7,U7,V7,W7,X7,Y7,Z7,AB7,R7,AF7,AG7,AH7,AI7,AJ7,AK7,AL7,AM7,AN7,AS7,AX7,BB7,BC7,BD7,BE7)</f>
        <v>0</v>
      </c>
      <c r="N7" s="161"/>
      <c r="O7" s="162">
        <f>SUM(O4:O6)+SUMIF($K4:$K6,O$2,$L4:$L6)</f>
        <v>0</v>
      </c>
      <c r="P7" s="162">
        <f>SUM(P4:P6)+SUMIF($K4:$K6,P$2,$L4:$L6)</f>
        <v>0</v>
      </c>
      <c r="Q7" s="162">
        <f t="shared" ref="Q7:AS7" si="1">SUM(Q4:Q6)+SUMIF($K4:$K6,Q$2,$L4:$L6)</f>
        <v>0</v>
      </c>
      <c r="R7" s="162">
        <f t="shared" si="1"/>
        <v>0</v>
      </c>
      <c r="S7" s="162">
        <f t="shared" si="1"/>
        <v>0</v>
      </c>
      <c r="T7" s="162">
        <f t="shared" si="1"/>
        <v>0</v>
      </c>
      <c r="U7" s="162">
        <f t="shared" si="1"/>
        <v>0</v>
      </c>
      <c r="V7" s="162">
        <f t="shared" si="1"/>
        <v>0</v>
      </c>
      <c r="W7" s="162">
        <f t="shared" si="1"/>
        <v>0</v>
      </c>
      <c r="X7" s="162">
        <f t="shared" si="1"/>
        <v>0</v>
      </c>
      <c r="Y7" s="162">
        <f t="shared" si="1"/>
        <v>0</v>
      </c>
      <c r="Z7" s="162">
        <f t="shared" si="1"/>
        <v>0</v>
      </c>
      <c r="AA7" s="162">
        <f t="shared" si="1"/>
        <v>0</v>
      </c>
      <c r="AB7" s="162">
        <f t="shared" si="1"/>
        <v>0</v>
      </c>
      <c r="AC7" s="162">
        <f t="shared" si="1"/>
        <v>0</v>
      </c>
      <c r="AD7" s="162">
        <f t="shared" si="1"/>
        <v>0</v>
      </c>
      <c r="AE7" s="162">
        <f t="shared" si="1"/>
        <v>0</v>
      </c>
      <c r="AF7" s="162">
        <f t="shared" si="1"/>
        <v>0</v>
      </c>
      <c r="AG7" s="162">
        <f t="shared" si="1"/>
        <v>0</v>
      </c>
      <c r="AH7" s="162">
        <f t="shared" si="1"/>
        <v>0</v>
      </c>
      <c r="AI7" s="162">
        <f t="shared" si="1"/>
        <v>0</v>
      </c>
      <c r="AJ7" s="162">
        <f t="shared" si="1"/>
        <v>0</v>
      </c>
      <c r="AK7" s="162">
        <f t="shared" si="1"/>
        <v>0</v>
      </c>
      <c r="AL7" s="162">
        <f t="shared" si="1"/>
        <v>0</v>
      </c>
      <c r="AM7" s="162">
        <f t="shared" si="1"/>
        <v>0</v>
      </c>
      <c r="AN7" s="162">
        <f t="shared" si="1"/>
        <v>0</v>
      </c>
      <c r="AO7" s="162">
        <f t="shared" si="1"/>
        <v>0</v>
      </c>
      <c r="AP7" s="162">
        <f t="shared" si="1"/>
        <v>0</v>
      </c>
      <c r="AQ7" s="162">
        <f t="shared" si="1"/>
        <v>0</v>
      </c>
      <c r="AR7" s="162">
        <f t="shared" si="1"/>
        <v>0</v>
      </c>
      <c r="AS7" s="162">
        <f t="shared" si="1"/>
        <v>0</v>
      </c>
      <c r="AT7" s="83"/>
      <c r="AU7" s="163">
        <f>SUM(AU4:AU6)</f>
        <v>0</v>
      </c>
      <c r="AV7" s="162"/>
      <c r="AW7" s="162"/>
      <c r="AX7" s="162">
        <f>SUM(AX4:AX6)+SUMIF($K4:$K6,AT$2,$L4:$L6)</f>
        <v>0</v>
      </c>
      <c r="AY7" s="164"/>
      <c r="AZ7" s="163">
        <f t="shared" ref="AZ7" si="2">SUM(AZ4:AZ6)</f>
        <v>0</v>
      </c>
      <c r="BA7" s="162"/>
      <c r="BB7" s="160">
        <f>SUM(BB4:BB6)+SUMIF($K4:$K6,AZ$2,$L4:$L6)</f>
        <v>0</v>
      </c>
      <c r="BC7" s="162">
        <f>SUM(BC4:BC6)+SUMIF($K4:$K6,BC$3,$L4:$L6)</f>
        <v>0</v>
      </c>
      <c r="BD7" s="162">
        <f>SUM(BD4:BD6)+SUMIF($K4:$K6,BD$3,$L4:$L6)</f>
        <v>0</v>
      </c>
      <c r="BE7" s="162">
        <f t="shared" ref="BE7" si="3">SUM(BE4:BE6)+SUMIF($K4:$K6,BE$2,$L4:$L6)</f>
        <v>0</v>
      </c>
    </row>
    <row r="8" spans="1:57" s="166" customFormat="1" ht="16.5" thickTop="1" x14ac:dyDescent="0.25">
      <c r="A8" s="133"/>
      <c r="B8" s="348"/>
      <c r="C8" s="135"/>
      <c r="D8" s="134"/>
      <c r="E8" s="165"/>
      <c r="F8" s="62"/>
      <c r="G8" s="62"/>
      <c r="H8" s="62"/>
      <c r="I8" s="62"/>
      <c r="J8" s="165"/>
      <c r="K8" s="62"/>
      <c r="L8" s="135"/>
      <c r="M8" s="136">
        <f>SUM(L8,S8,T8,AA8,AC8,AD8,AE8,AO8,AP8,AQ8,AR8,P8,Q8,U8,V8,W8,X8,Y8,Z8,AB8,R8,AF8,AG8,AH8,AI8,AJ8,AK8,AL8,AM8,AN8,AS8,AX8,BB8,BC8,BD8,BE8)</f>
        <v>0</v>
      </c>
      <c r="N8" s="165"/>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62"/>
      <c r="AU8" s="141"/>
      <c r="AV8" s="141"/>
      <c r="AW8" s="141"/>
      <c r="AX8" s="142">
        <f>IF(AT8=$AW$56,AU8*AV8*AW8,AU8*AW8)</f>
        <v>0</v>
      </c>
      <c r="AY8" s="143"/>
      <c r="AZ8" s="141"/>
      <c r="BA8" s="141"/>
      <c r="BB8" s="142">
        <f t="shared" ref="BB8:BB10" si="4">AZ8*BA8</f>
        <v>0</v>
      </c>
      <c r="BC8" s="141"/>
      <c r="BD8" s="141"/>
      <c r="BE8" s="141"/>
    </row>
    <row r="9" spans="1:57" s="170" customFormat="1" x14ac:dyDescent="0.25">
      <c r="A9" s="133"/>
      <c r="B9" s="167"/>
      <c r="C9" s="138"/>
      <c r="D9" s="138"/>
      <c r="E9" s="139"/>
      <c r="F9" s="70"/>
      <c r="G9" s="70"/>
      <c r="H9" s="70"/>
      <c r="I9" s="70"/>
      <c r="J9" s="139"/>
      <c r="K9" s="70"/>
      <c r="L9" s="138"/>
      <c r="M9" s="146">
        <f>SUM(L9,S9,T9,AA9,AC9,AD9,AE9,AO9,AP9,AQ9,AR9,P9,Q9,U9,V9,W9,X9,Y9,Z9,AB9,R9,AF9,AG9,AH9,AI9,AJ9,AK9,AL9,AM9,AN9,AS9,AX9,BB9,BC9,BD9,BE9)</f>
        <v>0</v>
      </c>
      <c r="N9" s="139"/>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70"/>
      <c r="AU9" s="140"/>
      <c r="AV9" s="140"/>
      <c r="AW9" s="140"/>
      <c r="AX9" s="149">
        <f>IF(AT9=$AW$56,AU9*AV9*AW9,AU9*AW9)</f>
        <v>0</v>
      </c>
      <c r="AY9" s="168"/>
      <c r="AZ9" s="140"/>
      <c r="BA9" s="140"/>
      <c r="BB9" s="169">
        <f t="shared" si="4"/>
        <v>0</v>
      </c>
      <c r="BC9" s="140"/>
      <c r="BD9" s="140"/>
      <c r="BE9" s="140"/>
    </row>
    <row r="10" spans="1:57" s="171" customFormat="1" x14ac:dyDescent="0.25">
      <c r="A10" s="122"/>
      <c r="B10" s="152" t="s">
        <v>71</v>
      </c>
      <c r="C10" s="153"/>
      <c r="D10" s="153"/>
      <c r="E10" s="154"/>
      <c r="F10" s="76"/>
      <c r="G10" s="76"/>
      <c r="H10" s="76"/>
      <c r="I10" s="76"/>
      <c r="J10" s="154"/>
      <c r="K10" s="76"/>
      <c r="L10" s="153"/>
      <c r="M10" s="146">
        <f>SUM(L10,S10,T10,AA10,AC10,AD10,AE10,AO10,AP10,AQ10,AR10,P10,Q10,U10,V10,W10,X10,Y10,Z10,AB10,R10,AF10,AG10,AH10,AI10,AJ10,AK10,AL10,AM10,AN10,AS10,AX10,BB10,BC10,BD10,BE10)</f>
        <v>0</v>
      </c>
      <c r="N10" s="154"/>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76"/>
      <c r="AU10" s="155"/>
      <c r="AV10" s="155"/>
      <c r="AW10" s="155"/>
      <c r="AX10" s="146">
        <f>IF(AT10=$AW$56,AU10*AV10*AW10,AU10*AW10)</f>
        <v>0</v>
      </c>
      <c r="AY10" s="156"/>
      <c r="AZ10" s="155"/>
      <c r="BA10" s="155"/>
      <c r="BB10" s="146">
        <f t="shared" si="4"/>
        <v>0</v>
      </c>
      <c r="BC10" s="155"/>
      <c r="BD10" s="155"/>
      <c r="BE10" s="155"/>
    </row>
    <row r="11" spans="1:57" s="179" customFormat="1" ht="16.5" thickBot="1" x14ac:dyDescent="0.3">
      <c r="A11" s="122"/>
      <c r="B11" s="172"/>
      <c r="C11" s="173"/>
      <c r="D11" s="173" t="s">
        <v>58</v>
      </c>
      <c r="E11" s="174"/>
      <c r="F11" s="83"/>
      <c r="G11" s="83"/>
      <c r="H11" s="83"/>
      <c r="I11" s="83"/>
      <c r="J11" s="174"/>
      <c r="K11" s="83"/>
      <c r="L11" s="173"/>
      <c r="M11" s="160">
        <f>SUM(S11,T11,AA11,AC11,AD11,AE11,AO11,AP11,AQ11,AR11,P11,Q11,U11,V11,W11,X11,Y11,Z11,AB11,R11,AF11,AG11,AH11,AI11,AJ11,AK11,AL11,AM11,AN11,AS11,AX11,BB11,BC11,BD11,BE11)</f>
        <v>0</v>
      </c>
      <c r="N11" s="174"/>
      <c r="O11" s="175">
        <f>SUM(O8:O10)+SUMIF($K8:$K10,O$2,$L8:$L10)</f>
        <v>0</v>
      </c>
      <c r="P11" s="175">
        <f>SUM(P8:P10)+SUMIF($K8:$K10,P$2,$L8:$L10)</f>
        <v>0</v>
      </c>
      <c r="Q11" s="175">
        <f t="shared" ref="Q11:AM11" si="5">SUM(Q8:Q10)+SUMIF($K8:$K10,Q$2,$L8:$L10)</f>
        <v>0</v>
      </c>
      <c r="R11" s="175">
        <f t="shared" si="5"/>
        <v>0</v>
      </c>
      <c r="S11" s="175">
        <f t="shared" si="5"/>
        <v>0</v>
      </c>
      <c r="T11" s="175">
        <f t="shared" si="5"/>
        <v>0</v>
      </c>
      <c r="U11" s="175">
        <f t="shared" si="5"/>
        <v>0</v>
      </c>
      <c r="V11" s="175">
        <f t="shared" si="5"/>
        <v>0</v>
      </c>
      <c r="W11" s="175">
        <f t="shared" si="5"/>
        <v>0</v>
      </c>
      <c r="X11" s="175">
        <f t="shared" si="5"/>
        <v>0</v>
      </c>
      <c r="Y11" s="175">
        <f t="shared" si="5"/>
        <v>0</v>
      </c>
      <c r="Z11" s="175">
        <f t="shared" si="5"/>
        <v>0</v>
      </c>
      <c r="AA11" s="175">
        <f t="shared" si="5"/>
        <v>0</v>
      </c>
      <c r="AB11" s="175">
        <f t="shared" si="5"/>
        <v>0</v>
      </c>
      <c r="AC11" s="175">
        <f t="shared" si="5"/>
        <v>0</v>
      </c>
      <c r="AD11" s="175">
        <f t="shared" si="5"/>
        <v>0</v>
      </c>
      <c r="AE11" s="175">
        <f t="shared" si="5"/>
        <v>0</v>
      </c>
      <c r="AF11" s="175">
        <f t="shared" si="5"/>
        <v>0</v>
      </c>
      <c r="AG11" s="175">
        <f t="shared" si="5"/>
        <v>0</v>
      </c>
      <c r="AH11" s="175">
        <f t="shared" si="5"/>
        <v>0</v>
      </c>
      <c r="AI11" s="175">
        <f t="shared" si="5"/>
        <v>0</v>
      </c>
      <c r="AJ11" s="175">
        <f t="shared" si="5"/>
        <v>0</v>
      </c>
      <c r="AK11" s="175">
        <f t="shared" si="5"/>
        <v>0</v>
      </c>
      <c r="AL11" s="175">
        <f t="shared" si="5"/>
        <v>0</v>
      </c>
      <c r="AM11" s="175">
        <f t="shared" si="5"/>
        <v>0</v>
      </c>
      <c r="AN11" s="175">
        <f t="shared" ref="AN11" si="6">SUM(AN8:AN10)+SUMIF($K8:$K10,AN$2,$L8:$L10)</f>
        <v>0</v>
      </c>
      <c r="AO11" s="175">
        <f t="shared" ref="AO11" si="7">SUM(AO8:AO10)+SUMIF($K8:$K10,AO$2,$L8:$L10)</f>
        <v>0</v>
      </c>
      <c r="AP11" s="175">
        <f t="shared" ref="AP11" si="8">SUM(AP8:AP10)+SUMIF($K8:$K10,AP$2,$L8:$L10)</f>
        <v>0</v>
      </c>
      <c r="AQ11" s="175">
        <f t="shared" ref="AQ11" si="9">SUM(AQ8:AQ10)+SUMIF($K8:$K10,AQ$2,$L8:$L10)</f>
        <v>0</v>
      </c>
      <c r="AR11" s="175">
        <f t="shared" ref="AR11" si="10">SUM(AR8:AR10)+SUMIF($K8:$K10,AR$2,$L8:$L10)</f>
        <v>0</v>
      </c>
      <c r="AS11" s="175">
        <f t="shared" ref="AS11" si="11">SUM(AS8:AS10)+SUMIF($K8:$K10,AS$2,$L8:$L10)</f>
        <v>0</v>
      </c>
      <c r="AT11" s="83"/>
      <c r="AU11" s="176">
        <f>SUM(AU8:AU10)</f>
        <v>0</v>
      </c>
      <c r="AV11" s="175"/>
      <c r="AW11" s="175"/>
      <c r="AX11" s="162">
        <f>SUM(AX8:AX10)+SUMIF($K8:$K10,AT$2,$L8:$L10)</f>
        <v>0</v>
      </c>
      <c r="AY11" s="177"/>
      <c r="AZ11" s="176">
        <f>SUM(AZ8:AZ10)</f>
        <v>0</v>
      </c>
      <c r="BA11" s="175"/>
      <c r="BB11" s="178">
        <f>SUM(BB8:BB10)+SUMIF($K8:$K10,AZ$2,$L8:$L10)</f>
        <v>0</v>
      </c>
      <c r="BC11" s="175">
        <f t="shared" ref="BC11:BE11" si="12">SUM(BC8:BC10)+SUMIF($K8:$K10,BC$2,$L8:$L10)</f>
        <v>0</v>
      </c>
      <c r="BD11" s="175">
        <f t="shared" si="12"/>
        <v>0</v>
      </c>
      <c r="BE11" s="175">
        <f t="shared" si="12"/>
        <v>0</v>
      </c>
    </row>
    <row r="12" spans="1:57" s="180" customFormat="1" ht="16.5" thickTop="1" x14ac:dyDescent="0.25">
      <c r="A12" s="133"/>
      <c r="B12" s="347"/>
      <c r="C12" s="135"/>
      <c r="D12" s="135"/>
      <c r="E12" s="165"/>
      <c r="F12" s="62"/>
      <c r="G12" s="62"/>
      <c r="H12" s="62"/>
      <c r="I12" s="62"/>
      <c r="J12" s="165"/>
      <c r="K12" s="62"/>
      <c r="L12" s="135"/>
      <c r="M12" s="136">
        <f>SUM(L12,S12,T12,AA12,AC12,AD12,AE12,AO12,AP12,AQ12,AR12,P12,Q12,U12,V12,W12,X12,Y12,Z12,AB12,R12,AF12,AG12,AH12,AI12,AJ12,AK12,AL12,AM12,AN12,AS12,AX12,BB12,BC12,BD12,BE12)</f>
        <v>0</v>
      </c>
      <c r="N12" s="165"/>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62"/>
      <c r="AU12" s="141"/>
      <c r="AV12" s="141"/>
      <c r="AW12" s="141"/>
      <c r="AX12" s="142">
        <f>IF(AT12=$AW$56,AU12*AV12*AW12,AU12*AW12)</f>
        <v>0</v>
      </c>
      <c r="AY12" s="143"/>
      <c r="AZ12" s="141"/>
      <c r="BA12" s="141"/>
      <c r="BB12" s="142">
        <f t="shared" ref="BB12:BB14" si="13">AZ12*BA12</f>
        <v>0</v>
      </c>
      <c r="BC12" s="141"/>
      <c r="BD12" s="141"/>
      <c r="BE12" s="141"/>
    </row>
    <row r="13" spans="1:57" s="181" customFormat="1" x14ac:dyDescent="0.25">
      <c r="A13" s="133"/>
      <c r="B13" s="349"/>
      <c r="C13" s="138"/>
      <c r="D13" s="138"/>
      <c r="E13" s="139"/>
      <c r="F13" s="70"/>
      <c r="G13" s="70"/>
      <c r="H13" s="70"/>
      <c r="I13" s="70"/>
      <c r="J13" s="139"/>
      <c r="K13" s="70"/>
      <c r="L13" s="138"/>
      <c r="M13" s="146">
        <f>SUM(L13,S13,T13,AA13,AC13,AD13,AE13,AO13,AP13,AQ13,AR13,P13,Q13,U13,V13,W13,X13,Y13,Z13,AB13,R13,AF13,AG13,AH13,AI13,AJ13,AK13,AL13,AM13,AN13,AS13,AX13,BB13,BC13,BD13,BE13)</f>
        <v>0</v>
      </c>
      <c r="N13" s="139"/>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70"/>
      <c r="AU13" s="140"/>
      <c r="AV13" s="140"/>
      <c r="AW13" s="140"/>
      <c r="AX13" s="149">
        <f>IF(AT13=$AW$56,AU13*AV13*AW13,AU13*AW13)</f>
        <v>0</v>
      </c>
      <c r="AY13" s="168"/>
      <c r="AZ13" s="140"/>
      <c r="BA13" s="140"/>
      <c r="BB13" s="169">
        <f t="shared" si="13"/>
        <v>0</v>
      </c>
      <c r="BC13" s="140"/>
      <c r="BD13" s="140"/>
      <c r="BE13" s="140"/>
    </row>
    <row r="14" spans="1:57" s="182" customFormat="1" x14ac:dyDescent="0.25">
      <c r="A14" s="122"/>
      <c r="B14" s="152" t="s">
        <v>71</v>
      </c>
      <c r="C14" s="153"/>
      <c r="D14" s="153"/>
      <c r="E14" s="154"/>
      <c r="F14" s="76"/>
      <c r="G14" s="76"/>
      <c r="H14" s="76"/>
      <c r="I14" s="76"/>
      <c r="J14" s="154"/>
      <c r="K14" s="76"/>
      <c r="L14" s="153"/>
      <c r="M14" s="146">
        <f>SUM(L14,S14,T14,AA14,AC14,AD14,AE14,AO14,AP14,AQ14,AR14,P14,Q14,U14,V14,W14,X14,Y14,Z14,AB14,R14,AF14,AG14,AH14,AI14,AJ14,AK14,AL14,AM14,AN14,AS14,AX14,BB14,BC14,BD14,BE14)</f>
        <v>0</v>
      </c>
      <c r="N14" s="154"/>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76"/>
      <c r="AU14" s="155"/>
      <c r="AV14" s="155"/>
      <c r="AW14" s="155"/>
      <c r="AX14" s="146">
        <f>IF(AT14=$AW$56,AU14*AV14*AW14,AU14*AW14)</f>
        <v>0</v>
      </c>
      <c r="AY14" s="156"/>
      <c r="AZ14" s="155"/>
      <c r="BA14" s="155"/>
      <c r="BB14" s="146">
        <f t="shared" si="13"/>
        <v>0</v>
      </c>
      <c r="BC14" s="155"/>
      <c r="BD14" s="155"/>
      <c r="BE14" s="155"/>
    </row>
    <row r="15" spans="1:57" s="179" customFormat="1" ht="16.5" thickBot="1" x14ac:dyDescent="0.3">
      <c r="A15" s="122"/>
      <c r="B15" s="172"/>
      <c r="C15" s="173"/>
      <c r="D15" s="173" t="s">
        <v>59</v>
      </c>
      <c r="E15" s="174"/>
      <c r="F15" s="83"/>
      <c r="G15" s="83"/>
      <c r="H15" s="83"/>
      <c r="I15" s="83"/>
      <c r="J15" s="174"/>
      <c r="K15" s="83"/>
      <c r="L15" s="173"/>
      <c r="M15" s="160">
        <f>SUM(S15,T15,AA15,AC15,AD15,AE15,AO15,AP15,AQ15,AR15,P15,Q15,U15,V15,W15,X15,Y15,Z15,AB15,R15,AF15,AG15,AH15,AI15,AJ15,AK15,AL15,AM15,AN15,AS15,AX15,BB15,BC15,BD15,BE15)</f>
        <v>0</v>
      </c>
      <c r="N15" s="174"/>
      <c r="O15" s="175">
        <f t="shared" ref="O15:AS15" si="14">SUM(O12:O14)+SUMIF($K12:$K14,O$2,$L12:$L14)</f>
        <v>0</v>
      </c>
      <c r="P15" s="175">
        <f t="shared" si="14"/>
        <v>0</v>
      </c>
      <c r="Q15" s="175">
        <f t="shared" si="14"/>
        <v>0</v>
      </c>
      <c r="R15" s="175">
        <f t="shared" si="14"/>
        <v>0</v>
      </c>
      <c r="S15" s="175">
        <f t="shared" si="14"/>
        <v>0</v>
      </c>
      <c r="T15" s="175">
        <f t="shared" si="14"/>
        <v>0</v>
      </c>
      <c r="U15" s="175">
        <f t="shared" si="14"/>
        <v>0</v>
      </c>
      <c r="V15" s="175">
        <f t="shared" si="14"/>
        <v>0</v>
      </c>
      <c r="W15" s="175">
        <f t="shared" si="14"/>
        <v>0</v>
      </c>
      <c r="X15" s="175">
        <f t="shared" si="14"/>
        <v>0</v>
      </c>
      <c r="Y15" s="175">
        <f t="shared" si="14"/>
        <v>0</v>
      </c>
      <c r="Z15" s="175">
        <f t="shared" si="14"/>
        <v>0</v>
      </c>
      <c r="AA15" s="175">
        <f t="shared" si="14"/>
        <v>0</v>
      </c>
      <c r="AB15" s="175">
        <f t="shared" si="14"/>
        <v>0</v>
      </c>
      <c r="AC15" s="175">
        <f t="shared" si="14"/>
        <v>0</v>
      </c>
      <c r="AD15" s="175">
        <f t="shared" si="14"/>
        <v>0</v>
      </c>
      <c r="AE15" s="175">
        <f t="shared" si="14"/>
        <v>0</v>
      </c>
      <c r="AF15" s="175">
        <f t="shared" si="14"/>
        <v>0</v>
      </c>
      <c r="AG15" s="175">
        <f t="shared" si="14"/>
        <v>0</v>
      </c>
      <c r="AH15" s="175">
        <f t="shared" si="14"/>
        <v>0</v>
      </c>
      <c r="AI15" s="175">
        <f t="shared" si="14"/>
        <v>0</v>
      </c>
      <c r="AJ15" s="175">
        <f t="shared" si="14"/>
        <v>0</v>
      </c>
      <c r="AK15" s="175">
        <f t="shared" si="14"/>
        <v>0</v>
      </c>
      <c r="AL15" s="175">
        <f t="shared" si="14"/>
        <v>0</v>
      </c>
      <c r="AM15" s="175">
        <f t="shared" si="14"/>
        <v>0</v>
      </c>
      <c r="AN15" s="175">
        <f t="shared" si="14"/>
        <v>0</v>
      </c>
      <c r="AO15" s="175">
        <f t="shared" si="14"/>
        <v>0</v>
      </c>
      <c r="AP15" s="175">
        <f t="shared" si="14"/>
        <v>0</v>
      </c>
      <c r="AQ15" s="175">
        <f t="shared" si="14"/>
        <v>0</v>
      </c>
      <c r="AR15" s="175">
        <f t="shared" si="14"/>
        <v>0</v>
      </c>
      <c r="AS15" s="175">
        <f t="shared" si="14"/>
        <v>0</v>
      </c>
      <c r="AT15" s="83"/>
      <c r="AU15" s="176">
        <f>SUM(AU12:AU14)</f>
        <v>0</v>
      </c>
      <c r="AV15" s="175"/>
      <c r="AW15" s="175"/>
      <c r="AX15" s="162">
        <f>SUM(AX12:AX14)+SUMIF($K12:$K14,AT$2,$L12:$L14)</f>
        <v>0</v>
      </c>
      <c r="AY15" s="177"/>
      <c r="AZ15" s="176">
        <f>SUM(AZ12:AZ14)</f>
        <v>0</v>
      </c>
      <c r="BA15" s="175"/>
      <c r="BB15" s="178">
        <f>SUM(BB12:BB14)+SUMIF($K12:$K14,AZ$2,$L12:$L14)</f>
        <v>0</v>
      </c>
      <c r="BC15" s="175">
        <f>SUM(BC12:BC14)+SUMIF($K12:$K14,BC$2,$L12:$L14)</f>
        <v>0</v>
      </c>
      <c r="BD15" s="175">
        <f>SUM(BD12:BD14)+SUMIF($K12:$K14,BD$2,$L12:$L14)</f>
        <v>0</v>
      </c>
      <c r="BE15" s="175">
        <f>SUM(BE12:BE14)+SUMIF($K12:$K14,BE$2,$L12:$L14)</f>
        <v>0</v>
      </c>
    </row>
    <row r="16" spans="1:57" s="180" customFormat="1" ht="16.5" thickTop="1" x14ac:dyDescent="0.25">
      <c r="A16" s="133"/>
      <c r="B16" s="183"/>
      <c r="E16" s="165"/>
      <c r="F16" s="62"/>
      <c r="G16" s="62"/>
      <c r="H16" s="62"/>
      <c r="I16" s="62"/>
      <c r="J16" s="165"/>
      <c r="K16" s="62"/>
      <c r="L16" s="135"/>
      <c r="M16" s="136">
        <f>SUM(L16,S16,T16,AA16,AC16,AD16,AE16,AO16,AP16,AQ16,AR16,P16,Q16,U16,V16,W16,X16,Y16,Z16,AB16,R16,AF16,AG16,AH16,AI16,AJ16,AK16,AL16,AM16,AN16,AS16,AX16,BB16,BC16,BD16,BE16)</f>
        <v>0</v>
      </c>
      <c r="N16" s="165"/>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62"/>
      <c r="AU16" s="184"/>
      <c r="AV16" s="184"/>
      <c r="AW16" s="184"/>
      <c r="AX16" s="142">
        <f>IF(AT16=$AW$56,AU16*AV16*AW16,AU16*AW16)</f>
        <v>0</v>
      </c>
      <c r="AY16" s="143"/>
      <c r="AZ16" s="184"/>
      <c r="BA16" s="184"/>
      <c r="BB16" s="142">
        <f t="shared" ref="BB16:BB18" si="15">AZ16*BA16</f>
        <v>0</v>
      </c>
      <c r="BC16" s="184"/>
      <c r="BD16" s="184"/>
      <c r="BE16" s="184"/>
    </row>
    <row r="17" spans="1:57" s="181" customFormat="1" x14ac:dyDescent="0.25">
      <c r="A17" s="133"/>
      <c r="B17" s="350"/>
      <c r="E17" s="139"/>
      <c r="F17" s="70"/>
      <c r="G17" s="70"/>
      <c r="H17" s="70"/>
      <c r="I17" s="70"/>
      <c r="J17" s="139"/>
      <c r="K17" s="70"/>
      <c r="L17" s="138"/>
      <c r="M17" s="146">
        <f>SUM(L17,S17,T17,AA17,AC17,AD17,AE17,AO17,AP17,AQ17,AR17,P17,Q17,U17,V17,W17,X17,Y17,Z17,AB17,R17,AF17,AG17,AH17,AI17,AJ17,AK17,AL17,AM17,AN17,AS17,AX17,BB17,BC17,BD17,BE17)</f>
        <v>0</v>
      </c>
      <c r="N17" s="139"/>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86"/>
      <c r="AL17" s="186"/>
      <c r="AM17" s="186"/>
      <c r="AN17" s="186"/>
      <c r="AO17" s="186"/>
      <c r="AP17" s="186"/>
      <c r="AQ17" s="186"/>
      <c r="AR17" s="186"/>
      <c r="AS17" s="186"/>
      <c r="AT17" s="70"/>
      <c r="AU17" s="186"/>
      <c r="AV17" s="186"/>
      <c r="AW17" s="186"/>
      <c r="AX17" s="149">
        <f>IF(AT17=$AW$56,AU17*AV17*AW17,AU17*AW17)</f>
        <v>0</v>
      </c>
      <c r="AY17" s="168"/>
      <c r="AZ17" s="186"/>
      <c r="BA17" s="186"/>
      <c r="BB17" s="169">
        <f t="shared" si="15"/>
        <v>0</v>
      </c>
      <c r="BC17" s="186"/>
      <c r="BD17" s="186"/>
      <c r="BE17" s="186"/>
    </row>
    <row r="18" spans="1:57" s="182" customFormat="1" x14ac:dyDescent="0.25">
      <c r="A18" s="122"/>
      <c r="B18" s="152" t="s">
        <v>71</v>
      </c>
      <c r="C18" s="153"/>
      <c r="E18" s="154"/>
      <c r="F18" s="76"/>
      <c r="G18" s="76"/>
      <c r="H18" s="76"/>
      <c r="I18" s="76"/>
      <c r="J18" s="154"/>
      <c r="K18" s="76"/>
      <c r="M18" s="146">
        <f>SUM(L18,S18,T18,AA18,AC18,AD18,AE18,AO18,AP18,AQ18,AR18,P18,Q18,U18,V18,W18,X18,Y18,Z18,AB18,R18,AF18,AG18,AH18,AI18,AJ18,AK18,AL18,AM18,AN18,AS18,AX18,BB18,BC18,BD18,BE18)</f>
        <v>0</v>
      </c>
      <c r="N18" s="154"/>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76"/>
      <c r="AU18" s="187"/>
      <c r="AV18" s="187"/>
      <c r="AW18" s="187"/>
      <c r="AX18" s="146">
        <f>IF(AT18=$AW$56,AU18*AV18*AW18,AU18*AW18)</f>
        <v>0</v>
      </c>
      <c r="AY18" s="156"/>
      <c r="AZ18" s="187"/>
      <c r="BA18" s="187"/>
      <c r="BB18" s="146">
        <f t="shared" si="15"/>
        <v>0</v>
      </c>
      <c r="BC18" s="187"/>
      <c r="BD18" s="187"/>
      <c r="BE18" s="187"/>
    </row>
    <row r="19" spans="1:57" s="179" customFormat="1" ht="16.5" thickBot="1" x14ac:dyDescent="0.3">
      <c r="A19" s="122"/>
      <c r="B19" s="172"/>
      <c r="C19" s="173"/>
      <c r="D19" s="173" t="s">
        <v>60</v>
      </c>
      <c r="E19" s="174"/>
      <c r="F19" s="83"/>
      <c r="G19" s="83"/>
      <c r="H19" s="83"/>
      <c r="I19" s="83"/>
      <c r="J19" s="174"/>
      <c r="K19" s="83"/>
      <c r="L19" s="173"/>
      <c r="M19" s="160">
        <f>SUM(S19,T19,AA19,AC19,AD19,AE19,AO19,AP19,AQ19,AR19,P19,Q19,U19,V19,W19,X19,Y19,Z19,AB19,R19,AF19,AG19,AH19,AI19,AJ19,AK19,AL19,AM19,AN19,AS19,AX19,BB19,BC19,BD19,BE19)</f>
        <v>0</v>
      </c>
      <c r="N19" s="174"/>
      <c r="O19" s="175">
        <f>SUM(O16:O18)+SUMIF($K16:$K18,O$2,$L16:$L18)</f>
        <v>0</v>
      </c>
      <c r="P19" s="175">
        <f>SUM(P16:P18)+SUMIF($K16:$K18,P$2,$L16:$L18)</f>
        <v>0</v>
      </c>
      <c r="Q19" s="175">
        <f t="shared" ref="Q19" si="16">SUM(Q16:Q18)+SUMIF($K16:$K18,Q$2,$L16:$L18)</f>
        <v>0</v>
      </c>
      <c r="R19" s="175">
        <f t="shared" ref="R19" si="17">SUM(R16:R18)+SUMIF($K16:$K18,R$2,$L16:$L18)</f>
        <v>0</v>
      </c>
      <c r="S19" s="175">
        <f t="shared" ref="S19" si="18">SUM(S16:S18)+SUMIF($K16:$K18,S$2,$L16:$L18)</f>
        <v>0</v>
      </c>
      <c r="T19" s="175">
        <f t="shared" ref="T19" si="19">SUM(T16:T18)+SUMIF($K16:$K18,T$2,$L16:$L18)</f>
        <v>0</v>
      </c>
      <c r="U19" s="175">
        <f t="shared" ref="U19" si="20">SUM(U16:U18)+SUMIF($K16:$K18,U$2,$L16:$L18)</f>
        <v>0</v>
      </c>
      <c r="V19" s="175">
        <f t="shared" ref="V19" si="21">SUM(V16:V18)+SUMIF($K16:$K18,V$2,$L16:$L18)</f>
        <v>0</v>
      </c>
      <c r="W19" s="175">
        <f t="shared" ref="W19" si="22">SUM(W16:W18)+SUMIF($K16:$K18,W$2,$L16:$L18)</f>
        <v>0</v>
      </c>
      <c r="X19" s="175">
        <f t="shared" ref="X19" si="23">SUM(X16:X18)+SUMIF($K16:$K18,X$2,$L16:$L18)</f>
        <v>0</v>
      </c>
      <c r="Y19" s="175">
        <f t="shared" ref="Y19" si="24">SUM(Y16:Y18)+SUMIF($K16:$K18,Y$2,$L16:$L18)</f>
        <v>0</v>
      </c>
      <c r="Z19" s="175">
        <f t="shared" ref="Z19" si="25">SUM(Z16:Z18)+SUMIF($K16:$K18,Z$2,$L16:$L18)</f>
        <v>0</v>
      </c>
      <c r="AA19" s="175">
        <f t="shared" ref="AA19" si="26">SUM(AA16:AA18)+SUMIF($K16:$K18,AA$2,$L16:$L18)</f>
        <v>0</v>
      </c>
      <c r="AB19" s="175">
        <f t="shared" ref="AB19" si="27">SUM(AB16:AB18)+SUMIF($K16:$K18,AB$2,$L16:$L18)</f>
        <v>0</v>
      </c>
      <c r="AC19" s="175">
        <f t="shared" ref="AC19" si="28">SUM(AC16:AC18)+SUMIF($K16:$K18,AC$2,$L16:$L18)</f>
        <v>0</v>
      </c>
      <c r="AD19" s="175">
        <f t="shared" ref="AD19" si="29">SUM(AD16:AD18)+SUMIF($K16:$K18,AD$2,$L16:$L18)</f>
        <v>0</v>
      </c>
      <c r="AE19" s="175">
        <f t="shared" ref="AE19" si="30">SUM(AE16:AE18)+SUMIF($K16:$K18,AE$2,$L16:$L18)</f>
        <v>0</v>
      </c>
      <c r="AF19" s="175">
        <f t="shared" ref="AF19" si="31">SUM(AF16:AF18)+SUMIF($K16:$K18,AF$2,$L16:$L18)</f>
        <v>0</v>
      </c>
      <c r="AG19" s="175">
        <f t="shared" ref="AG19" si="32">SUM(AG16:AG18)+SUMIF($K16:$K18,AG$2,$L16:$L18)</f>
        <v>0</v>
      </c>
      <c r="AH19" s="175">
        <f t="shared" ref="AH19" si="33">SUM(AH16:AH18)+SUMIF($K16:$K18,AH$2,$L16:$L18)</f>
        <v>0</v>
      </c>
      <c r="AI19" s="175">
        <f t="shared" ref="AI19" si="34">SUM(AI16:AI18)+SUMIF($K16:$K18,AI$2,$L16:$L18)</f>
        <v>0</v>
      </c>
      <c r="AJ19" s="175">
        <f t="shared" ref="AJ19" si="35">SUM(AJ16:AJ18)+SUMIF($K16:$K18,AJ$2,$L16:$L18)</f>
        <v>0</v>
      </c>
      <c r="AK19" s="175">
        <f t="shared" ref="AK19" si="36">SUM(AK16:AK18)+SUMIF($K16:$K18,AK$2,$L16:$L18)</f>
        <v>0</v>
      </c>
      <c r="AL19" s="175">
        <f t="shared" ref="AL19" si="37">SUM(AL16:AL18)+SUMIF($K16:$K18,AL$2,$L16:$L18)</f>
        <v>0</v>
      </c>
      <c r="AM19" s="175">
        <f t="shared" ref="AM19" si="38">SUM(AM16:AM18)+SUMIF($K16:$K18,AM$2,$L16:$L18)</f>
        <v>0</v>
      </c>
      <c r="AN19" s="175">
        <f t="shared" ref="AN19" si="39">SUM(AN16:AN18)+SUMIF($K16:$K18,AN$2,$L16:$L18)</f>
        <v>0</v>
      </c>
      <c r="AO19" s="175">
        <f t="shared" ref="AO19" si="40">SUM(AO16:AO18)+SUMIF($K16:$K18,AO$2,$L16:$L18)</f>
        <v>0</v>
      </c>
      <c r="AP19" s="175">
        <f t="shared" ref="AP19" si="41">SUM(AP16:AP18)+SUMIF($K16:$K18,AP$2,$L16:$L18)</f>
        <v>0</v>
      </c>
      <c r="AQ19" s="175">
        <f t="shared" ref="AQ19" si="42">SUM(AQ16:AQ18)+SUMIF($K16:$K18,AQ$2,$L16:$L18)</f>
        <v>0</v>
      </c>
      <c r="AR19" s="175">
        <f t="shared" ref="AR19" si="43">SUM(AR16:AR18)+SUMIF($K16:$K18,AR$2,$L16:$L18)</f>
        <v>0</v>
      </c>
      <c r="AS19" s="175">
        <f t="shared" ref="AS19" si="44">SUM(AS16:AS18)+SUMIF($K16:$K18,AS$2,$L16:$L18)</f>
        <v>0</v>
      </c>
      <c r="AT19" s="83"/>
      <c r="AU19" s="176">
        <f>SUM(AU16:AU18)</f>
        <v>0</v>
      </c>
      <c r="AV19" s="175"/>
      <c r="AW19" s="175"/>
      <c r="AX19" s="162">
        <f>SUM(AX16:AX18)+SUMIF($K16:$K18,AT$2,$L16:$L18)</f>
        <v>0</v>
      </c>
      <c r="AY19" s="177"/>
      <c r="AZ19" s="176">
        <f t="shared" ref="AZ19" si="45">SUM(AZ16:AZ18)</f>
        <v>0</v>
      </c>
      <c r="BA19" s="175"/>
      <c r="BB19" s="178">
        <f>SUM(BB16:BB18)+SUMIF($K16:$K18,AZ$2,$L16:$L18)</f>
        <v>0</v>
      </c>
      <c r="BC19" s="175">
        <f t="shared" ref="BC19:BE19" si="46">SUM(BC16:BC18)+SUMIF($K16:$K18,BC$2,$L16:$L18)</f>
        <v>0</v>
      </c>
      <c r="BD19" s="175">
        <f t="shared" si="46"/>
        <v>0</v>
      </c>
      <c r="BE19" s="175">
        <f t="shared" si="46"/>
        <v>0</v>
      </c>
    </row>
    <row r="20" spans="1:57" s="180" customFormat="1" ht="16.5" thickTop="1" x14ac:dyDescent="0.25">
      <c r="A20" s="133"/>
      <c r="B20" s="188"/>
      <c r="E20" s="165"/>
      <c r="F20" s="62"/>
      <c r="G20" s="62"/>
      <c r="H20" s="62"/>
      <c r="I20" s="62"/>
      <c r="J20" s="165"/>
      <c r="K20" s="62"/>
      <c r="L20" s="135"/>
      <c r="M20" s="136">
        <f>SUM(L20,S20,T20,AA20,AC20,AD20,AE20,AO20,AP20,AQ20,AR20,P20,Q20,U20,V20,W20,X20,Y20,Z20,AB20,R20,AF20,AG20,AH20,AI20,AJ20,AK20,AL20,AM20,AN20,AS20,AX20,BB20,BC20,BD20,BE20)</f>
        <v>0</v>
      </c>
      <c r="N20" s="165"/>
      <c r="O20" s="184"/>
      <c r="P20" s="184"/>
      <c r="Q20" s="184"/>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62"/>
      <c r="AU20" s="184"/>
      <c r="AV20" s="184"/>
      <c r="AW20" s="184"/>
      <c r="AX20" s="142">
        <f>IF(AT20=$AW$56,AU20*AV20*AW20,AU20*AW20)</f>
        <v>0</v>
      </c>
      <c r="AY20" s="143"/>
      <c r="AZ20" s="184"/>
      <c r="BA20" s="184"/>
      <c r="BB20" s="142">
        <f t="shared" ref="BB20:BB22" si="47">AZ20*BA20</f>
        <v>0</v>
      </c>
      <c r="BC20" s="184"/>
      <c r="BD20" s="184"/>
      <c r="BE20" s="184"/>
    </row>
    <row r="21" spans="1:57" s="181" customFormat="1" x14ac:dyDescent="0.25">
      <c r="A21" s="133"/>
      <c r="B21" s="185"/>
      <c r="E21" s="139"/>
      <c r="F21" s="70"/>
      <c r="G21" s="70"/>
      <c r="H21" s="70"/>
      <c r="I21" s="70"/>
      <c r="J21" s="139"/>
      <c r="K21" s="70"/>
      <c r="L21" s="138"/>
      <c r="M21" s="146">
        <f>SUM(L21,S21,T21,AA21,AC21,AD21,AE21,AO21,AP21,AQ21,AR21,P21,Q21,U21,V21,W21,X21,Y21,Z21,AB21,R21,AF21,AG21,AH21,AI21,AJ21,AK21,AL21,AM21,AN21,AS21,AX21,BB21,BC21,BD21,BE21)</f>
        <v>0</v>
      </c>
      <c r="N21" s="139"/>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70"/>
      <c r="AU21" s="186"/>
      <c r="AV21" s="186"/>
      <c r="AW21" s="186"/>
      <c r="AX21" s="149">
        <f>IF(AT21=$AW$56,AU21*AV21*AW21,AU21*AW21)</f>
        <v>0</v>
      </c>
      <c r="AY21" s="168"/>
      <c r="AZ21" s="186"/>
      <c r="BA21" s="186"/>
      <c r="BB21" s="169">
        <f t="shared" si="47"/>
        <v>0</v>
      </c>
      <c r="BC21" s="186"/>
      <c r="BD21" s="186"/>
      <c r="BE21" s="186"/>
    </row>
    <row r="22" spans="1:57" s="182" customFormat="1" x14ac:dyDescent="0.25">
      <c r="A22" s="122"/>
      <c r="B22" s="152" t="s">
        <v>71</v>
      </c>
      <c r="C22" s="153"/>
      <c r="E22" s="154"/>
      <c r="F22" s="76"/>
      <c r="G22" s="76"/>
      <c r="H22" s="76"/>
      <c r="I22" s="76"/>
      <c r="J22" s="154"/>
      <c r="K22" s="76"/>
      <c r="M22" s="146">
        <f>SUM(L22,S22,T22,AA22,AC22,AD22,AE22,AO22,AP22,AQ22,AR22,P22,Q22,U22,V22,W22,X22,Y22,Z22,AB22,R22,AF22,AG22,AH22,AI22,AJ22,AK22,AL22,AM22,AN22,AS22,AX22,BB22,BC22,BD22,BE22)</f>
        <v>0</v>
      </c>
      <c r="N22" s="154"/>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76"/>
      <c r="AU22" s="187"/>
      <c r="AV22" s="187"/>
      <c r="AW22" s="187"/>
      <c r="AX22" s="146">
        <f>IF(AT22=$AW$56,AU22*AV22*AW22,AU22*AW22)</f>
        <v>0</v>
      </c>
      <c r="AY22" s="156"/>
      <c r="AZ22" s="187"/>
      <c r="BA22" s="187"/>
      <c r="BB22" s="146">
        <f t="shared" si="47"/>
        <v>0</v>
      </c>
      <c r="BC22" s="187"/>
      <c r="BD22" s="187"/>
      <c r="BE22" s="187"/>
    </row>
    <row r="23" spans="1:57" s="179" customFormat="1" ht="16.5" thickBot="1" x14ac:dyDescent="0.3">
      <c r="A23" s="122"/>
      <c r="B23" s="172"/>
      <c r="C23" s="173"/>
      <c r="D23" s="173" t="s">
        <v>61</v>
      </c>
      <c r="E23" s="174"/>
      <c r="F23" s="83"/>
      <c r="G23" s="83"/>
      <c r="H23" s="83"/>
      <c r="I23" s="83"/>
      <c r="J23" s="174"/>
      <c r="K23" s="83"/>
      <c r="L23" s="173"/>
      <c r="M23" s="160">
        <f>SUM(S23,T23,AA23,AC23,AD23,AE23,AO23,AP23,AQ23,AR23,P23,Q23,U23,V23,W23,X23,Y23,Z23,AB23,R23,AF23,AG23,AH23,AI23,AJ23,AK23,AL23,AM23,AN23,AS23,AX23,BB23,BC23,BD23,BE23)</f>
        <v>0</v>
      </c>
      <c r="N23" s="174"/>
      <c r="O23" s="175">
        <f>SUM(O20:O22)+SUMIF($K20:$K22,O$2,$L20:$L22)</f>
        <v>0</v>
      </c>
      <c r="P23" s="175">
        <f>SUM(P20:P22)+SUMIF($K20:$K22,P$2,$L20:$L22)</f>
        <v>0</v>
      </c>
      <c r="Q23" s="175">
        <f t="shared" ref="Q23" si="48">SUM(Q20:Q22)+SUMIF($K20:$K22,Q$2,$L20:$L22)</f>
        <v>0</v>
      </c>
      <c r="R23" s="175">
        <f t="shared" ref="R23" si="49">SUM(R20:R22)+SUMIF($K20:$K22,R$2,$L20:$L22)</f>
        <v>0</v>
      </c>
      <c r="S23" s="175">
        <f t="shared" ref="S23" si="50">SUM(S20:S22)+SUMIF($K20:$K22,S$2,$L20:$L22)</f>
        <v>0</v>
      </c>
      <c r="T23" s="175">
        <f t="shared" ref="T23" si="51">SUM(T20:T22)+SUMIF($K20:$K22,T$2,$L20:$L22)</f>
        <v>0</v>
      </c>
      <c r="U23" s="175">
        <f t="shared" ref="U23" si="52">SUM(U20:U22)+SUMIF($K20:$K22,U$2,$L20:$L22)</f>
        <v>0</v>
      </c>
      <c r="V23" s="175">
        <f t="shared" ref="V23" si="53">SUM(V20:V22)+SUMIF($K20:$K22,V$2,$L20:$L22)</f>
        <v>0</v>
      </c>
      <c r="W23" s="175">
        <f t="shared" ref="W23" si="54">SUM(W20:W22)+SUMIF($K20:$K22,W$2,$L20:$L22)</f>
        <v>0</v>
      </c>
      <c r="X23" s="175">
        <f t="shared" ref="X23" si="55">SUM(X20:X22)+SUMIF($K20:$K22,X$2,$L20:$L22)</f>
        <v>0</v>
      </c>
      <c r="Y23" s="175">
        <f t="shared" ref="Y23" si="56">SUM(Y20:Y22)+SUMIF($K20:$K22,Y$2,$L20:$L22)</f>
        <v>0</v>
      </c>
      <c r="Z23" s="175">
        <f t="shared" ref="Z23" si="57">SUM(Z20:Z22)+SUMIF($K20:$K22,Z$2,$L20:$L22)</f>
        <v>0</v>
      </c>
      <c r="AA23" s="175">
        <f t="shared" ref="AA23" si="58">SUM(AA20:AA22)+SUMIF($K20:$K22,AA$2,$L20:$L22)</f>
        <v>0</v>
      </c>
      <c r="AB23" s="175">
        <f t="shared" ref="AB23" si="59">SUM(AB20:AB22)+SUMIF($K20:$K22,AB$2,$L20:$L22)</f>
        <v>0</v>
      </c>
      <c r="AC23" s="175">
        <f t="shared" ref="AC23" si="60">SUM(AC20:AC22)+SUMIF($K20:$K22,AC$2,$L20:$L22)</f>
        <v>0</v>
      </c>
      <c r="AD23" s="175">
        <f t="shared" ref="AD23" si="61">SUM(AD20:AD22)+SUMIF($K20:$K22,AD$2,$L20:$L22)</f>
        <v>0</v>
      </c>
      <c r="AE23" s="175">
        <f t="shared" ref="AE23" si="62">SUM(AE20:AE22)+SUMIF($K20:$K22,AE$2,$L20:$L22)</f>
        <v>0</v>
      </c>
      <c r="AF23" s="175">
        <f t="shared" ref="AF23" si="63">SUM(AF20:AF22)+SUMIF($K20:$K22,AF$2,$L20:$L22)</f>
        <v>0</v>
      </c>
      <c r="AG23" s="175">
        <f t="shared" ref="AG23" si="64">SUM(AG20:AG22)+SUMIF($K20:$K22,AG$2,$L20:$L22)</f>
        <v>0</v>
      </c>
      <c r="AH23" s="175">
        <f t="shared" ref="AH23" si="65">SUM(AH20:AH22)+SUMIF($K20:$K22,AH$2,$L20:$L22)</f>
        <v>0</v>
      </c>
      <c r="AI23" s="175">
        <f t="shared" ref="AI23" si="66">SUM(AI20:AI22)+SUMIF($K20:$K22,AI$2,$L20:$L22)</f>
        <v>0</v>
      </c>
      <c r="AJ23" s="175">
        <f t="shared" ref="AJ23" si="67">SUM(AJ20:AJ22)+SUMIF($K20:$K22,AJ$2,$L20:$L22)</f>
        <v>0</v>
      </c>
      <c r="AK23" s="175">
        <f t="shared" ref="AK23" si="68">SUM(AK20:AK22)+SUMIF($K20:$K22,AK$2,$L20:$L22)</f>
        <v>0</v>
      </c>
      <c r="AL23" s="175">
        <f t="shared" ref="AL23" si="69">SUM(AL20:AL22)+SUMIF($K20:$K22,AL$2,$L20:$L22)</f>
        <v>0</v>
      </c>
      <c r="AM23" s="175">
        <f t="shared" ref="AM23" si="70">SUM(AM20:AM22)+SUMIF($K20:$K22,AM$2,$L20:$L22)</f>
        <v>0</v>
      </c>
      <c r="AN23" s="175">
        <f t="shared" ref="AN23" si="71">SUM(AN20:AN22)+SUMIF($K20:$K22,AN$2,$L20:$L22)</f>
        <v>0</v>
      </c>
      <c r="AO23" s="175">
        <f t="shared" ref="AO23" si="72">SUM(AO20:AO22)+SUMIF($K20:$K22,AO$2,$L20:$L22)</f>
        <v>0</v>
      </c>
      <c r="AP23" s="175">
        <f t="shared" ref="AP23" si="73">SUM(AP20:AP22)+SUMIF($K20:$K22,AP$2,$L20:$L22)</f>
        <v>0</v>
      </c>
      <c r="AQ23" s="175">
        <f t="shared" ref="AQ23" si="74">SUM(AQ20:AQ22)+SUMIF($K20:$K22,AQ$2,$L20:$L22)</f>
        <v>0</v>
      </c>
      <c r="AR23" s="175">
        <f t="shared" ref="AR23" si="75">SUM(AR20:AR22)+SUMIF($K20:$K22,AR$2,$L20:$L22)</f>
        <v>0</v>
      </c>
      <c r="AS23" s="175">
        <f t="shared" ref="AS23" si="76">SUM(AS20:AS22)+SUMIF($K20:$K22,AS$2,$L20:$L22)</f>
        <v>0</v>
      </c>
      <c r="AT23" s="83"/>
      <c r="AU23" s="176">
        <f>SUM(AU20:AU22)</f>
        <v>0</v>
      </c>
      <c r="AV23" s="175"/>
      <c r="AW23" s="175"/>
      <c r="AX23" s="162">
        <f>SUM(AX20:AX22)+SUMIF($K20:$K22,AT$2,$L20:$L22)</f>
        <v>0</v>
      </c>
      <c r="AY23" s="177"/>
      <c r="AZ23" s="176">
        <f t="shared" ref="AZ23" si="77">SUM(AZ20:AZ22)</f>
        <v>0</v>
      </c>
      <c r="BA23" s="175"/>
      <c r="BB23" s="178">
        <f>SUM(BB20:BB22)+SUMIF($K20:$K22,AZ$2,$L20:$L22)</f>
        <v>0</v>
      </c>
      <c r="BC23" s="175">
        <f t="shared" ref="BC23:BE23" si="78">SUM(BC20:BC22)+SUMIF($K20:$K22,BC$2,$L20:$L22)</f>
        <v>0</v>
      </c>
      <c r="BD23" s="175">
        <f t="shared" si="78"/>
        <v>0</v>
      </c>
      <c r="BE23" s="175">
        <f t="shared" si="78"/>
        <v>0</v>
      </c>
    </row>
    <row r="24" spans="1:57" s="180" customFormat="1" ht="16.5" thickTop="1" x14ac:dyDescent="0.25">
      <c r="A24" s="133"/>
      <c r="B24" s="188"/>
      <c r="E24" s="165"/>
      <c r="F24" s="62"/>
      <c r="G24" s="62"/>
      <c r="H24" s="62"/>
      <c r="I24" s="62"/>
      <c r="J24" s="165"/>
      <c r="K24" s="62"/>
      <c r="L24" s="135"/>
      <c r="M24" s="136">
        <f>SUM(L24,S24,T24,AA24,AC24,AD24,AE24,AO24,AP24,AQ24,AR24,P24,Q24,U24,V24,W24,X24,Y24,Z24,AB24,R24,AF24,AG24,AH24,AI24,AJ24,AK24,AL24,AM24,AN24,AS24,AX24,BB24,BC24,BD24,BE24)</f>
        <v>0</v>
      </c>
      <c r="N24" s="165"/>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62"/>
      <c r="AU24" s="184"/>
      <c r="AV24" s="184"/>
      <c r="AW24" s="184"/>
      <c r="AX24" s="142">
        <f>IF(AT24=$AW$56,AU24*AV24*AW24,AU24*AW24)</f>
        <v>0</v>
      </c>
      <c r="AY24" s="143"/>
      <c r="AZ24" s="184"/>
      <c r="BA24" s="184"/>
      <c r="BB24" s="142">
        <f t="shared" ref="BB24:BB26" si="79">AZ24*BA24</f>
        <v>0</v>
      </c>
      <c r="BC24" s="184"/>
      <c r="BD24" s="184"/>
      <c r="BE24" s="184"/>
    </row>
    <row r="25" spans="1:57" s="181" customFormat="1" x14ac:dyDescent="0.25">
      <c r="A25" s="133"/>
      <c r="B25" s="185"/>
      <c r="E25" s="139"/>
      <c r="F25" s="70"/>
      <c r="G25" s="70"/>
      <c r="H25" s="70"/>
      <c r="I25" s="70"/>
      <c r="J25" s="139"/>
      <c r="K25" s="70"/>
      <c r="L25" s="138"/>
      <c r="M25" s="146">
        <f>SUM(L25,S25,T25,AA25,AC25,AD25,AE25,AO25,AP25,AQ25,AR25,P25,Q25,U25,V25,W25,X25,Y25,Z25,AB25,R25,AF25,AG25,AH25,AI25,AJ25,AK25,AL25,AM25,AN25,AS25,AX25,BB25,BC25,BD25,BE25)</f>
        <v>0</v>
      </c>
      <c r="N25" s="139"/>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c r="AM25" s="186"/>
      <c r="AN25" s="186"/>
      <c r="AO25" s="186"/>
      <c r="AP25" s="186"/>
      <c r="AQ25" s="186"/>
      <c r="AR25" s="186"/>
      <c r="AS25" s="186"/>
      <c r="AT25" s="70"/>
      <c r="AU25" s="186"/>
      <c r="AV25" s="186"/>
      <c r="AW25" s="186"/>
      <c r="AX25" s="149">
        <f>IF(AT25=$AW$56,AU25*AV25*AW25,AU25*AW25)</f>
        <v>0</v>
      </c>
      <c r="AY25" s="168"/>
      <c r="AZ25" s="186"/>
      <c r="BA25" s="186"/>
      <c r="BB25" s="169">
        <f t="shared" si="79"/>
        <v>0</v>
      </c>
      <c r="BC25" s="186"/>
      <c r="BD25" s="186"/>
      <c r="BE25" s="186"/>
    </row>
    <row r="26" spans="1:57" s="182" customFormat="1" x14ac:dyDescent="0.25">
      <c r="A26" s="122"/>
      <c r="B26" s="152" t="s">
        <v>71</v>
      </c>
      <c r="C26" s="153"/>
      <c r="E26" s="154"/>
      <c r="F26" s="76"/>
      <c r="G26" s="76"/>
      <c r="H26" s="76"/>
      <c r="I26" s="76"/>
      <c r="J26" s="154"/>
      <c r="K26" s="76"/>
      <c r="M26" s="146">
        <f>SUM(L26,S26,T26,AA26,AC26,AD26,AE26,AO26,AP26,AQ26,AR26,P26,Q26,U26,V26,W26,X26,Y26,Z26,AB26,R26,AF26,AG26,AH26,AI26,AJ26,AK26,AL26,AM26,AN26,AS26,AX26,BB26,BC26,BD26,BE26)</f>
        <v>0</v>
      </c>
      <c r="N26" s="154"/>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76"/>
      <c r="AU26" s="187"/>
      <c r="AV26" s="187"/>
      <c r="AW26" s="187"/>
      <c r="AX26" s="146">
        <f>IF(AT26=$AW$56,AU26*AV26*AW26,AU26*AW26)</f>
        <v>0</v>
      </c>
      <c r="AY26" s="156"/>
      <c r="AZ26" s="187"/>
      <c r="BA26" s="187"/>
      <c r="BB26" s="146">
        <f t="shared" si="79"/>
        <v>0</v>
      </c>
      <c r="BC26" s="187"/>
      <c r="BD26" s="187"/>
      <c r="BE26" s="187"/>
    </row>
    <row r="27" spans="1:57" s="179" customFormat="1" ht="16.5" thickBot="1" x14ac:dyDescent="0.3">
      <c r="A27" s="122"/>
      <c r="B27" s="172"/>
      <c r="C27" s="173"/>
      <c r="D27" s="173" t="s">
        <v>62</v>
      </c>
      <c r="E27" s="174"/>
      <c r="F27" s="83"/>
      <c r="G27" s="83"/>
      <c r="H27" s="83"/>
      <c r="I27" s="83"/>
      <c r="J27" s="174"/>
      <c r="K27" s="83"/>
      <c r="L27" s="173"/>
      <c r="M27" s="160">
        <f>SUM(S27,T27,AA27,AC27,AD27,AE27,AO27,AP27,AQ27,AR27,P27,Q27,U27,V27,W27,X27,Y27,Z27,AB27,R27,AF27,AG27,AH27,AI27,AJ27,AK27,AL27,AM27,AN27,AS27,AX27,BB27,BC27,BD27,BE27)</f>
        <v>0</v>
      </c>
      <c r="N27" s="174"/>
      <c r="O27" s="175">
        <f>SUM(O24:O26)+SUMIF($K24:$K26,O$2,$L24:$L26)</f>
        <v>0</v>
      </c>
      <c r="P27" s="175">
        <f>SUM(P24:P26)+SUMIF($K24:$K26,P$2,$L24:$L26)</f>
        <v>0</v>
      </c>
      <c r="Q27" s="175">
        <f t="shared" ref="Q27" si="80">SUM(Q24:Q26)+SUMIF($K24:$K26,Q$2,$L24:$L26)</f>
        <v>0</v>
      </c>
      <c r="R27" s="175">
        <f t="shared" ref="R27" si="81">SUM(R24:R26)+SUMIF($K24:$K26,R$2,$L24:$L26)</f>
        <v>0</v>
      </c>
      <c r="S27" s="175">
        <f t="shared" ref="S27" si="82">SUM(S24:S26)+SUMIF($K24:$K26,S$2,$L24:$L26)</f>
        <v>0</v>
      </c>
      <c r="T27" s="175">
        <f t="shared" ref="T27" si="83">SUM(T24:T26)+SUMIF($K24:$K26,T$2,$L24:$L26)</f>
        <v>0</v>
      </c>
      <c r="U27" s="175">
        <f t="shared" ref="U27" si="84">SUM(U24:U26)+SUMIF($K24:$K26,U$2,$L24:$L26)</f>
        <v>0</v>
      </c>
      <c r="V27" s="175">
        <f t="shared" ref="V27" si="85">SUM(V24:V26)+SUMIF($K24:$K26,V$2,$L24:$L26)</f>
        <v>0</v>
      </c>
      <c r="W27" s="175">
        <f t="shared" ref="W27" si="86">SUM(W24:W26)+SUMIF($K24:$K26,W$2,$L24:$L26)</f>
        <v>0</v>
      </c>
      <c r="X27" s="175">
        <f t="shared" ref="X27" si="87">SUM(X24:X26)+SUMIF($K24:$K26,X$2,$L24:$L26)</f>
        <v>0</v>
      </c>
      <c r="Y27" s="175">
        <f t="shared" ref="Y27" si="88">SUM(Y24:Y26)+SUMIF($K24:$K26,Y$2,$L24:$L26)</f>
        <v>0</v>
      </c>
      <c r="Z27" s="175">
        <f t="shared" ref="Z27" si="89">SUM(Z24:Z26)+SUMIF($K24:$K26,Z$2,$L24:$L26)</f>
        <v>0</v>
      </c>
      <c r="AA27" s="175">
        <f t="shared" ref="AA27" si="90">SUM(AA24:AA26)+SUMIF($K24:$K26,AA$2,$L24:$L26)</f>
        <v>0</v>
      </c>
      <c r="AB27" s="175">
        <f t="shared" ref="AB27" si="91">SUM(AB24:AB26)+SUMIF($K24:$K26,AB$2,$L24:$L26)</f>
        <v>0</v>
      </c>
      <c r="AC27" s="175">
        <f t="shared" ref="AC27" si="92">SUM(AC24:AC26)+SUMIF($K24:$K26,AC$2,$L24:$L26)</f>
        <v>0</v>
      </c>
      <c r="AD27" s="175">
        <f t="shared" ref="AD27" si="93">SUM(AD24:AD26)+SUMIF($K24:$K26,AD$2,$L24:$L26)</f>
        <v>0</v>
      </c>
      <c r="AE27" s="175">
        <f t="shared" ref="AE27" si="94">SUM(AE24:AE26)+SUMIF($K24:$K26,AE$2,$L24:$L26)</f>
        <v>0</v>
      </c>
      <c r="AF27" s="175">
        <f t="shared" ref="AF27" si="95">SUM(AF24:AF26)+SUMIF($K24:$K26,AF$2,$L24:$L26)</f>
        <v>0</v>
      </c>
      <c r="AG27" s="175">
        <f t="shared" ref="AG27" si="96">SUM(AG24:AG26)+SUMIF($K24:$K26,AG$2,$L24:$L26)</f>
        <v>0</v>
      </c>
      <c r="AH27" s="175">
        <f t="shared" ref="AH27" si="97">SUM(AH24:AH26)+SUMIF($K24:$K26,AH$2,$L24:$L26)</f>
        <v>0</v>
      </c>
      <c r="AI27" s="175">
        <f t="shared" ref="AI27" si="98">SUM(AI24:AI26)+SUMIF($K24:$K26,AI$2,$L24:$L26)</f>
        <v>0</v>
      </c>
      <c r="AJ27" s="175">
        <f t="shared" ref="AJ27" si="99">SUM(AJ24:AJ26)+SUMIF($K24:$K26,AJ$2,$L24:$L26)</f>
        <v>0</v>
      </c>
      <c r="AK27" s="175">
        <f t="shared" ref="AK27" si="100">SUM(AK24:AK26)+SUMIF($K24:$K26,AK$2,$L24:$L26)</f>
        <v>0</v>
      </c>
      <c r="AL27" s="175">
        <f t="shared" ref="AL27" si="101">SUM(AL24:AL26)+SUMIF($K24:$K26,AL$2,$L24:$L26)</f>
        <v>0</v>
      </c>
      <c r="AM27" s="175">
        <f t="shared" ref="AM27" si="102">SUM(AM24:AM26)+SUMIF($K24:$K26,AM$2,$L24:$L26)</f>
        <v>0</v>
      </c>
      <c r="AN27" s="175">
        <f t="shared" ref="AN27" si="103">SUM(AN24:AN26)+SUMIF($K24:$K26,AN$2,$L24:$L26)</f>
        <v>0</v>
      </c>
      <c r="AO27" s="175">
        <f t="shared" ref="AO27" si="104">SUM(AO24:AO26)+SUMIF($K24:$K26,AO$2,$L24:$L26)</f>
        <v>0</v>
      </c>
      <c r="AP27" s="175">
        <f t="shared" ref="AP27" si="105">SUM(AP24:AP26)+SUMIF($K24:$K26,AP$2,$L24:$L26)</f>
        <v>0</v>
      </c>
      <c r="AQ27" s="175">
        <f t="shared" ref="AQ27" si="106">SUM(AQ24:AQ26)+SUMIF($K24:$K26,AQ$2,$L24:$L26)</f>
        <v>0</v>
      </c>
      <c r="AR27" s="175">
        <f t="shared" ref="AR27" si="107">SUM(AR24:AR26)+SUMIF($K24:$K26,AR$2,$L24:$L26)</f>
        <v>0</v>
      </c>
      <c r="AS27" s="175">
        <f t="shared" ref="AS27" si="108">SUM(AS24:AS26)+SUMIF($K24:$K26,AS$2,$L24:$L26)</f>
        <v>0</v>
      </c>
      <c r="AT27" s="83"/>
      <c r="AU27" s="176">
        <f>SUM(AU24:AU26)</f>
        <v>0</v>
      </c>
      <c r="AV27" s="175"/>
      <c r="AW27" s="175"/>
      <c r="AX27" s="162">
        <f>SUM(AX24:AX26)+SUMIF($K24:$K26,AT$2,$L24:$L26)</f>
        <v>0</v>
      </c>
      <c r="AY27" s="177"/>
      <c r="AZ27" s="176">
        <f t="shared" ref="AZ27" si="109">SUM(AZ24:AZ26)</f>
        <v>0</v>
      </c>
      <c r="BA27" s="175"/>
      <c r="BB27" s="178">
        <f>SUM(BB24:BB26)+SUMIF($K24:$K26,AZ$2,$L24:$L26)</f>
        <v>0</v>
      </c>
      <c r="BC27" s="175">
        <f t="shared" ref="BC27:BE27" si="110">SUM(BC24:BC26)+SUMIF($K24:$K26,BC$2,$L24:$L26)</f>
        <v>0</v>
      </c>
      <c r="BD27" s="175">
        <f t="shared" si="110"/>
        <v>0</v>
      </c>
      <c r="BE27" s="175">
        <f t="shared" si="110"/>
        <v>0</v>
      </c>
    </row>
    <row r="28" spans="1:57" s="180" customFormat="1" ht="16.5" thickTop="1" x14ac:dyDescent="0.25">
      <c r="A28" s="133"/>
      <c r="B28" s="188"/>
      <c r="E28" s="165"/>
      <c r="F28" s="62"/>
      <c r="G28" s="62"/>
      <c r="H28" s="62"/>
      <c r="I28" s="62"/>
      <c r="J28" s="165"/>
      <c r="K28" s="62"/>
      <c r="L28" s="135"/>
      <c r="M28" s="136">
        <f>SUM(L28,S28,T28,AA28,AC28,AD28,AE28,AO28,AP28,AQ28,AR28,P28,Q28,U28,V28,W28,X28,Y28,Z28,AB28,R28,AF28,AG28,AH28,AI28,AJ28,AK28,AL28,AM28,AN28,AS28,AX28,BB28,BC28,BD28,BE28)</f>
        <v>0</v>
      </c>
      <c r="N28" s="165"/>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62"/>
      <c r="AU28" s="184"/>
      <c r="AV28" s="184"/>
      <c r="AW28" s="184"/>
      <c r="AX28" s="142">
        <f>IF(AT28=$AW$56,AU28*AV28*AW28,AU28*AW28)</f>
        <v>0</v>
      </c>
      <c r="AY28" s="143"/>
      <c r="AZ28" s="184"/>
      <c r="BA28" s="184"/>
      <c r="BB28" s="142">
        <f t="shared" ref="BB28:BB30" si="111">AZ28*BA28</f>
        <v>0</v>
      </c>
      <c r="BC28" s="184"/>
      <c r="BD28" s="184"/>
      <c r="BE28" s="184"/>
    </row>
    <row r="29" spans="1:57" s="181" customFormat="1" x14ac:dyDescent="0.25">
      <c r="A29" s="133"/>
      <c r="B29" s="185"/>
      <c r="E29" s="139"/>
      <c r="F29" s="70"/>
      <c r="G29" s="70"/>
      <c r="H29" s="70"/>
      <c r="I29" s="70"/>
      <c r="J29" s="139"/>
      <c r="K29" s="70"/>
      <c r="L29" s="138"/>
      <c r="M29" s="146">
        <f>SUM(L29,S29,T29,AA29,AC29,AD29,AE29,AO29,AP29,AQ29,AR29,P29,Q29,U29,V29,W29,X29,Y29,Z29,AB29,R29,AF29,AG29,AH29,AI29,AJ29,AK29,AL29,AM29,AN29,AS29,AX29,BB29,BC29,BD29,BE29)</f>
        <v>0</v>
      </c>
      <c r="N29" s="139"/>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70"/>
      <c r="AU29" s="186"/>
      <c r="AV29" s="186"/>
      <c r="AW29" s="186"/>
      <c r="AX29" s="149">
        <f>IF(AT29=$AW$56,AU29*AV29*AW29,AU29*AW29)</f>
        <v>0</v>
      </c>
      <c r="AY29" s="168"/>
      <c r="AZ29" s="186"/>
      <c r="BA29" s="186"/>
      <c r="BB29" s="169">
        <f t="shared" si="111"/>
        <v>0</v>
      </c>
      <c r="BC29" s="186"/>
      <c r="BD29" s="186"/>
      <c r="BE29" s="186"/>
    </row>
    <row r="30" spans="1:57" s="182" customFormat="1" x14ac:dyDescent="0.25">
      <c r="A30" s="122"/>
      <c r="B30" s="152" t="s">
        <v>71</v>
      </c>
      <c r="C30" s="153"/>
      <c r="E30" s="154"/>
      <c r="F30" s="76"/>
      <c r="G30" s="76"/>
      <c r="H30" s="76"/>
      <c r="I30" s="76"/>
      <c r="J30" s="154"/>
      <c r="K30" s="76"/>
      <c r="M30" s="146">
        <f>SUM(L30,S30,T30,AA30,AC30,AD30,AE30,AO30,AP30,AQ30,AR30,P30,Q30,U30,V30,W30,X30,Y30,Z30,AB30,R30,AF30,AG30,AH30,AI30,AJ30,AK30,AL30,AM30,AN30,AS30,AX30,BB30,BC30,BD30,BE30)</f>
        <v>0</v>
      </c>
      <c r="N30" s="154"/>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76"/>
      <c r="AU30" s="187"/>
      <c r="AV30" s="187"/>
      <c r="AW30" s="187"/>
      <c r="AX30" s="146">
        <f>IF(AT30=$AW$56,AU30*AV30*AW30,AU30*AW30)</f>
        <v>0</v>
      </c>
      <c r="AY30" s="156"/>
      <c r="AZ30" s="187"/>
      <c r="BA30" s="187"/>
      <c r="BB30" s="146">
        <f t="shared" si="111"/>
        <v>0</v>
      </c>
      <c r="BC30" s="187"/>
      <c r="BD30" s="187"/>
      <c r="BE30" s="187"/>
    </row>
    <row r="31" spans="1:57" s="179" customFormat="1" ht="16.5" thickBot="1" x14ac:dyDescent="0.3">
      <c r="A31" s="122"/>
      <c r="B31" s="172"/>
      <c r="C31" s="173"/>
      <c r="D31" s="173" t="s">
        <v>63</v>
      </c>
      <c r="E31" s="174"/>
      <c r="F31" s="83"/>
      <c r="G31" s="83"/>
      <c r="H31" s="83"/>
      <c r="I31" s="83"/>
      <c r="J31" s="174"/>
      <c r="K31" s="83"/>
      <c r="L31" s="173"/>
      <c r="M31" s="160">
        <f>SUM(S31,T31,AA31,AC31,AD31,AE31,AO31,AP31,AQ31,AR31,P31,Q31,U31,V31,W31,X31,Y31,Z31,AB31,R31,AF31,AG31,AH31,AI31,AJ31,AK31,AL31,AM31,AN31,AS31,AX31,BB31,BC31,BD31,BE31)</f>
        <v>0</v>
      </c>
      <c r="N31" s="174"/>
      <c r="O31" s="175">
        <f>SUM(O28:O30)+SUMIF($K28:$K30,O$2,$L28:$L30)</f>
        <v>0</v>
      </c>
      <c r="P31" s="175">
        <f>SUM(P28:P30)+SUMIF($K28:$K30,P$2,$L28:$L30)</f>
        <v>0</v>
      </c>
      <c r="Q31" s="175">
        <f t="shared" ref="Q31" si="112">SUM(Q28:Q30)+SUMIF($K28:$K30,Q$2,$L28:$L30)</f>
        <v>0</v>
      </c>
      <c r="R31" s="175">
        <f t="shared" ref="R31" si="113">SUM(R28:R30)+SUMIF($K28:$K30,R$2,$L28:$L30)</f>
        <v>0</v>
      </c>
      <c r="S31" s="175">
        <f t="shared" ref="S31" si="114">SUM(S28:S30)+SUMIF($K28:$K30,S$2,$L28:$L30)</f>
        <v>0</v>
      </c>
      <c r="T31" s="175">
        <f t="shared" ref="T31" si="115">SUM(T28:T30)+SUMIF($K28:$K30,T$2,$L28:$L30)</f>
        <v>0</v>
      </c>
      <c r="U31" s="175">
        <f t="shared" ref="U31" si="116">SUM(U28:U30)+SUMIF($K28:$K30,U$2,$L28:$L30)</f>
        <v>0</v>
      </c>
      <c r="V31" s="175">
        <f t="shared" ref="V31" si="117">SUM(V28:V30)+SUMIF($K28:$K30,V$2,$L28:$L30)</f>
        <v>0</v>
      </c>
      <c r="W31" s="175">
        <f t="shared" ref="W31" si="118">SUM(W28:W30)+SUMIF($K28:$K30,W$2,$L28:$L30)</f>
        <v>0</v>
      </c>
      <c r="X31" s="175">
        <f t="shared" ref="X31" si="119">SUM(X28:X30)+SUMIF($K28:$K30,X$2,$L28:$L30)</f>
        <v>0</v>
      </c>
      <c r="Y31" s="175">
        <f t="shared" ref="Y31" si="120">SUM(Y28:Y30)+SUMIF($K28:$K30,Y$2,$L28:$L30)</f>
        <v>0</v>
      </c>
      <c r="Z31" s="175">
        <f t="shared" ref="Z31" si="121">SUM(Z28:Z30)+SUMIF($K28:$K30,Z$2,$L28:$L30)</f>
        <v>0</v>
      </c>
      <c r="AA31" s="175">
        <f t="shared" ref="AA31" si="122">SUM(AA28:AA30)+SUMIF($K28:$K30,AA$2,$L28:$L30)</f>
        <v>0</v>
      </c>
      <c r="AB31" s="175">
        <f t="shared" ref="AB31" si="123">SUM(AB28:AB30)+SUMIF($K28:$K30,AB$2,$L28:$L30)</f>
        <v>0</v>
      </c>
      <c r="AC31" s="175">
        <f t="shared" ref="AC31" si="124">SUM(AC28:AC30)+SUMIF($K28:$K30,AC$2,$L28:$L30)</f>
        <v>0</v>
      </c>
      <c r="AD31" s="175">
        <f t="shared" ref="AD31" si="125">SUM(AD28:AD30)+SUMIF($K28:$K30,AD$2,$L28:$L30)</f>
        <v>0</v>
      </c>
      <c r="AE31" s="175">
        <f t="shared" ref="AE31" si="126">SUM(AE28:AE30)+SUMIF($K28:$K30,AE$2,$L28:$L30)</f>
        <v>0</v>
      </c>
      <c r="AF31" s="175">
        <f t="shared" ref="AF31" si="127">SUM(AF28:AF30)+SUMIF($K28:$K30,AF$2,$L28:$L30)</f>
        <v>0</v>
      </c>
      <c r="AG31" s="175">
        <f t="shared" ref="AG31" si="128">SUM(AG28:AG30)+SUMIF($K28:$K30,AG$2,$L28:$L30)</f>
        <v>0</v>
      </c>
      <c r="AH31" s="175">
        <f t="shared" ref="AH31" si="129">SUM(AH28:AH30)+SUMIF($K28:$K30,AH$2,$L28:$L30)</f>
        <v>0</v>
      </c>
      <c r="AI31" s="175">
        <f t="shared" ref="AI31" si="130">SUM(AI28:AI30)+SUMIF($K28:$K30,AI$2,$L28:$L30)</f>
        <v>0</v>
      </c>
      <c r="AJ31" s="175">
        <f t="shared" ref="AJ31" si="131">SUM(AJ28:AJ30)+SUMIF($K28:$K30,AJ$2,$L28:$L30)</f>
        <v>0</v>
      </c>
      <c r="AK31" s="175">
        <f t="shared" ref="AK31" si="132">SUM(AK28:AK30)+SUMIF($K28:$K30,AK$2,$L28:$L30)</f>
        <v>0</v>
      </c>
      <c r="AL31" s="175">
        <f t="shared" ref="AL31" si="133">SUM(AL28:AL30)+SUMIF($K28:$K30,AL$2,$L28:$L30)</f>
        <v>0</v>
      </c>
      <c r="AM31" s="175">
        <f t="shared" ref="AM31" si="134">SUM(AM28:AM30)+SUMIF($K28:$K30,AM$2,$L28:$L30)</f>
        <v>0</v>
      </c>
      <c r="AN31" s="175">
        <f t="shared" ref="AN31" si="135">SUM(AN28:AN30)+SUMIF($K28:$K30,AN$2,$L28:$L30)</f>
        <v>0</v>
      </c>
      <c r="AO31" s="175">
        <f t="shared" ref="AO31" si="136">SUM(AO28:AO30)+SUMIF($K28:$K30,AO$2,$L28:$L30)</f>
        <v>0</v>
      </c>
      <c r="AP31" s="175">
        <f t="shared" ref="AP31" si="137">SUM(AP28:AP30)+SUMIF($K28:$K30,AP$2,$L28:$L30)</f>
        <v>0</v>
      </c>
      <c r="AQ31" s="175">
        <f t="shared" ref="AQ31" si="138">SUM(AQ28:AQ30)+SUMIF($K28:$K30,AQ$2,$L28:$L30)</f>
        <v>0</v>
      </c>
      <c r="AR31" s="175">
        <f t="shared" ref="AR31" si="139">SUM(AR28:AR30)+SUMIF($K28:$K30,AR$2,$L28:$L30)</f>
        <v>0</v>
      </c>
      <c r="AS31" s="175">
        <f t="shared" ref="AS31" si="140">SUM(AS28:AS30)+SUMIF($K28:$K30,AS$2,$L28:$L30)</f>
        <v>0</v>
      </c>
      <c r="AT31" s="83"/>
      <c r="AU31" s="176">
        <f>SUM(AU28:AU30)</f>
        <v>0</v>
      </c>
      <c r="AV31" s="175"/>
      <c r="AW31" s="175"/>
      <c r="AX31" s="162">
        <f>SUM(AX28:AX30)+SUMIF($K28:$K30,AT$2,$L28:$L30)</f>
        <v>0</v>
      </c>
      <c r="AY31" s="177"/>
      <c r="AZ31" s="176">
        <f t="shared" ref="AZ31" si="141">SUM(AZ28:AZ30)</f>
        <v>0</v>
      </c>
      <c r="BA31" s="175"/>
      <c r="BB31" s="178">
        <f>SUM(BB28:BB30)+SUMIF($K28:$K30,AZ$2,$L28:$L30)</f>
        <v>0</v>
      </c>
      <c r="BC31" s="175">
        <f t="shared" ref="BC31:BE31" si="142">SUM(BC28:BC30)+SUMIF($K28:$K30,BC$2,$L28:$L30)</f>
        <v>0</v>
      </c>
      <c r="BD31" s="175">
        <f t="shared" si="142"/>
        <v>0</v>
      </c>
      <c r="BE31" s="175">
        <f t="shared" si="142"/>
        <v>0</v>
      </c>
    </row>
    <row r="32" spans="1:57" s="180" customFormat="1" ht="16.5" thickTop="1" x14ac:dyDescent="0.25">
      <c r="A32" s="133"/>
      <c r="B32" s="188"/>
      <c r="E32" s="165"/>
      <c r="F32" s="62"/>
      <c r="G32" s="62"/>
      <c r="H32" s="62"/>
      <c r="I32" s="62"/>
      <c r="J32" s="165"/>
      <c r="K32" s="62"/>
      <c r="L32" s="135"/>
      <c r="M32" s="136">
        <f>SUM(L32,S32,T32,AA32,AC32,AD32,AE32,AO32,AP32,AQ32,AR32,P32,Q32,U32,V32,W32,X32,Y32,Z32,AB32,R32,AF32,AG32,AH32,AI32,AJ32,AK32,AL32,AM32,AN32,AS32,AX32,BB32,BC32,BD32,BE32)</f>
        <v>0</v>
      </c>
      <c r="N32" s="165"/>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62"/>
      <c r="AU32" s="184"/>
      <c r="AV32" s="184"/>
      <c r="AW32" s="184"/>
      <c r="AX32" s="142">
        <f>IF(AT32=$AW$56,AU32*AV32*AW32,AU32*AW32)</f>
        <v>0</v>
      </c>
      <c r="AY32" s="143"/>
      <c r="AZ32" s="184"/>
      <c r="BA32" s="184"/>
      <c r="BB32" s="142">
        <f t="shared" ref="BB32:BB34" si="143">AZ32*BA32</f>
        <v>0</v>
      </c>
      <c r="BC32" s="184"/>
      <c r="BD32" s="184"/>
      <c r="BE32" s="184"/>
    </row>
    <row r="33" spans="1:57" s="181" customFormat="1" x14ac:dyDescent="0.25">
      <c r="A33" s="133"/>
      <c r="B33" s="185"/>
      <c r="E33" s="139"/>
      <c r="F33" s="70"/>
      <c r="G33" s="70"/>
      <c r="H33" s="70"/>
      <c r="I33" s="70"/>
      <c r="J33" s="139"/>
      <c r="K33" s="70"/>
      <c r="L33" s="138"/>
      <c r="M33" s="146">
        <f>SUM(L33,S33,T33,AA33,AC33,AD33,AE33,AO33,AP33,AQ33,AR33,P33,Q33,U33,V33,W33,X33,Y33,Z33,AB33,R33,AF33,AG33,AH33,AI33,AJ33,AK33,AL33,AM33,AN33,AS33,AX33,BB33,BC33,BD33,BE33)</f>
        <v>0</v>
      </c>
      <c r="N33" s="139"/>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70"/>
      <c r="AU33" s="186"/>
      <c r="AV33" s="186"/>
      <c r="AW33" s="186"/>
      <c r="AX33" s="149">
        <f>IF(AT33=$AW$56,AU33*AV33*AW33,AU33*AW33)</f>
        <v>0</v>
      </c>
      <c r="AY33" s="168"/>
      <c r="AZ33" s="186"/>
      <c r="BA33" s="186"/>
      <c r="BB33" s="169">
        <f t="shared" si="143"/>
        <v>0</v>
      </c>
      <c r="BC33" s="186"/>
      <c r="BD33" s="186"/>
      <c r="BE33" s="186"/>
    </row>
    <row r="34" spans="1:57" s="182" customFormat="1" x14ac:dyDescent="0.25">
      <c r="A34" s="122"/>
      <c r="B34" s="152" t="s">
        <v>71</v>
      </c>
      <c r="C34" s="153"/>
      <c r="E34" s="154"/>
      <c r="F34" s="76"/>
      <c r="G34" s="76"/>
      <c r="H34" s="76"/>
      <c r="I34" s="76"/>
      <c r="J34" s="154"/>
      <c r="K34" s="76"/>
      <c r="M34" s="146">
        <f>SUM(L34,S34,T34,AA34,AC34,AD34,AE34,AO34,AP34,AQ34,AR34,P34,Q34,U34,V34,W34,X34,Y34,Z34,AB34,R34,AF34,AG34,AH34,AI34,AJ34,AK34,AL34,AM34,AN34,AS34,AX34,BB34,BC34,BD34,BE34)</f>
        <v>0</v>
      </c>
      <c r="N34" s="154"/>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c r="AT34" s="76"/>
      <c r="AU34" s="187"/>
      <c r="AV34" s="187"/>
      <c r="AW34" s="187"/>
      <c r="AX34" s="146">
        <f>IF(AT34=$AW$56,AU34*AV34*AW34,AU34*AW34)</f>
        <v>0</v>
      </c>
      <c r="AY34" s="156"/>
      <c r="AZ34" s="187"/>
      <c r="BA34" s="187"/>
      <c r="BB34" s="146">
        <f t="shared" si="143"/>
        <v>0</v>
      </c>
      <c r="BC34" s="187"/>
      <c r="BD34" s="187"/>
      <c r="BE34" s="187"/>
    </row>
    <row r="35" spans="1:57" s="179" customFormat="1" ht="16.5" thickBot="1" x14ac:dyDescent="0.3">
      <c r="A35" s="122"/>
      <c r="B35" s="172"/>
      <c r="C35" s="173"/>
      <c r="D35" s="173" t="s">
        <v>64</v>
      </c>
      <c r="E35" s="174"/>
      <c r="F35" s="83"/>
      <c r="G35" s="83"/>
      <c r="H35" s="83"/>
      <c r="I35" s="83"/>
      <c r="J35" s="174"/>
      <c r="K35" s="83"/>
      <c r="L35" s="173"/>
      <c r="M35" s="160">
        <f>SUM(S35,T35,AA35,AC35,AD35,AE35,AO35,AP35,AQ35,AR35,P35,Q35,U35,V35,W35,X35,Y35,Z35,AB35,R35,AF35,AG35,AH35,AI35,AJ35,AK35,AL35,AM35,AN35,AS35,AX35,BB35,BC35,BD35,BE35)</f>
        <v>0</v>
      </c>
      <c r="N35" s="174"/>
      <c r="O35" s="175">
        <f>SUM(O32:O34)+SUMIF($K32:$K34,O$2,$L32:$L34)</f>
        <v>0</v>
      </c>
      <c r="P35" s="175">
        <f>SUM(P32:P34)+SUMIF($K32:$K34,P$2,$L32:$L34)</f>
        <v>0</v>
      </c>
      <c r="Q35" s="175">
        <f t="shared" ref="Q35" si="144">SUM(Q32:Q34)+SUMIF($K32:$K34,Q$2,$L32:$L34)</f>
        <v>0</v>
      </c>
      <c r="R35" s="175">
        <f t="shared" ref="R35" si="145">SUM(R32:R34)+SUMIF($K32:$K34,R$2,$L32:$L34)</f>
        <v>0</v>
      </c>
      <c r="S35" s="175">
        <f t="shared" ref="S35" si="146">SUM(S32:S34)+SUMIF($K32:$K34,S$2,$L32:$L34)</f>
        <v>0</v>
      </c>
      <c r="T35" s="175">
        <f t="shared" ref="T35" si="147">SUM(T32:T34)+SUMIF($K32:$K34,T$2,$L32:$L34)</f>
        <v>0</v>
      </c>
      <c r="U35" s="175">
        <f t="shared" ref="U35" si="148">SUM(U32:U34)+SUMIF($K32:$K34,U$2,$L32:$L34)</f>
        <v>0</v>
      </c>
      <c r="V35" s="175">
        <f t="shared" ref="V35" si="149">SUM(V32:V34)+SUMIF($K32:$K34,V$2,$L32:$L34)</f>
        <v>0</v>
      </c>
      <c r="W35" s="175">
        <f t="shared" ref="W35" si="150">SUM(W32:W34)+SUMIF($K32:$K34,W$2,$L32:$L34)</f>
        <v>0</v>
      </c>
      <c r="X35" s="175">
        <f t="shared" ref="X35" si="151">SUM(X32:X34)+SUMIF($K32:$K34,X$2,$L32:$L34)</f>
        <v>0</v>
      </c>
      <c r="Y35" s="175">
        <f t="shared" ref="Y35" si="152">SUM(Y32:Y34)+SUMIF($K32:$K34,Y$2,$L32:$L34)</f>
        <v>0</v>
      </c>
      <c r="Z35" s="175">
        <f t="shared" ref="Z35" si="153">SUM(Z32:Z34)+SUMIF($K32:$K34,Z$2,$L32:$L34)</f>
        <v>0</v>
      </c>
      <c r="AA35" s="175">
        <f t="shared" ref="AA35" si="154">SUM(AA32:AA34)+SUMIF($K32:$K34,AA$2,$L32:$L34)</f>
        <v>0</v>
      </c>
      <c r="AB35" s="175">
        <f t="shared" ref="AB35" si="155">SUM(AB32:AB34)+SUMIF($K32:$K34,AB$2,$L32:$L34)</f>
        <v>0</v>
      </c>
      <c r="AC35" s="175">
        <f t="shared" ref="AC35" si="156">SUM(AC32:AC34)+SUMIF($K32:$K34,AC$2,$L32:$L34)</f>
        <v>0</v>
      </c>
      <c r="AD35" s="175">
        <f t="shared" ref="AD35" si="157">SUM(AD32:AD34)+SUMIF($K32:$K34,AD$2,$L32:$L34)</f>
        <v>0</v>
      </c>
      <c r="AE35" s="175">
        <f t="shared" ref="AE35" si="158">SUM(AE32:AE34)+SUMIF($K32:$K34,AE$2,$L32:$L34)</f>
        <v>0</v>
      </c>
      <c r="AF35" s="175">
        <f t="shared" ref="AF35" si="159">SUM(AF32:AF34)+SUMIF($K32:$K34,AF$2,$L32:$L34)</f>
        <v>0</v>
      </c>
      <c r="AG35" s="175">
        <f t="shared" ref="AG35" si="160">SUM(AG32:AG34)+SUMIF($K32:$K34,AG$2,$L32:$L34)</f>
        <v>0</v>
      </c>
      <c r="AH35" s="175">
        <f t="shared" ref="AH35" si="161">SUM(AH32:AH34)+SUMIF($K32:$K34,AH$2,$L32:$L34)</f>
        <v>0</v>
      </c>
      <c r="AI35" s="175">
        <f t="shared" ref="AI35" si="162">SUM(AI32:AI34)+SUMIF($K32:$K34,AI$2,$L32:$L34)</f>
        <v>0</v>
      </c>
      <c r="AJ35" s="175">
        <f t="shared" ref="AJ35" si="163">SUM(AJ32:AJ34)+SUMIF($K32:$K34,AJ$2,$L32:$L34)</f>
        <v>0</v>
      </c>
      <c r="AK35" s="175">
        <f t="shared" ref="AK35" si="164">SUM(AK32:AK34)+SUMIF($K32:$K34,AK$2,$L32:$L34)</f>
        <v>0</v>
      </c>
      <c r="AL35" s="175">
        <f t="shared" ref="AL35" si="165">SUM(AL32:AL34)+SUMIF($K32:$K34,AL$2,$L32:$L34)</f>
        <v>0</v>
      </c>
      <c r="AM35" s="175">
        <f t="shared" ref="AM35" si="166">SUM(AM32:AM34)+SUMIF($K32:$K34,AM$2,$L32:$L34)</f>
        <v>0</v>
      </c>
      <c r="AN35" s="175">
        <f t="shared" ref="AN35" si="167">SUM(AN32:AN34)+SUMIF($K32:$K34,AN$2,$L32:$L34)</f>
        <v>0</v>
      </c>
      <c r="AO35" s="175">
        <f t="shared" ref="AO35" si="168">SUM(AO32:AO34)+SUMIF($K32:$K34,AO$2,$L32:$L34)</f>
        <v>0</v>
      </c>
      <c r="AP35" s="175">
        <f t="shared" ref="AP35" si="169">SUM(AP32:AP34)+SUMIF($K32:$K34,AP$2,$L32:$L34)</f>
        <v>0</v>
      </c>
      <c r="AQ35" s="175">
        <f t="shared" ref="AQ35" si="170">SUM(AQ32:AQ34)+SUMIF($K32:$K34,AQ$2,$L32:$L34)</f>
        <v>0</v>
      </c>
      <c r="AR35" s="175">
        <f t="shared" ref="AR35" si="171">SUM(AR32:AR34)+SUMIF($K32:$K34,AR$2,$L32:$L34)</f>
        <v>0</v>
      </c>
      <c r="AS35" s="175">
        <f t="shared" ref="AS35" si="172">SUM(AS32:AS34)+SUMIF($K32:$K34,AS$2,$L32:$L34)</f>
        <v>0</v>
      </c>
      <c r="AT35" s="83"/>
      <c r="AU35" s="176">
        <f>SUM(AU32:AU34)</f>
        <v>0</v>
      </c>
      <c r="AV35" s="175"/>
      <c r="AW35" s="175"/>
      <c r="AX35" s="162">
        <f>SUM(AX32:AX34)+SUMIF($K32:$K34,AT$2,$L32:$L34)</f>
        <v>0</v>
      </c>
      <c r="AY35" s="177"/>
      <c r="AZ35" s="176">
        <f t="shared" ref="AZ35" si="173">SUM(AZ32:AZ34)</f>
        <v>0</v>
      </c>
      <c r="BA35" s="175"/>
      <c r="BB35" s="178">
        <f>SUM(BB32:BB34)+SUMIF($K32:$K34,AZ$2,$L32:$L34)</f>
        <v>0</v>
      </c>
      <c r="BC35" s="175">
        <f t="shared" ref="BC35:BE35" si="174">SUM(BC32:BC34)+SUMIF($K32:$K34,BC$2,$L32:$L34)</f>
        <v>0</v>
      </c>
      <c r="BD35" s="175">
        <f t="shared" si="174"/>
        <v>0</v>
      </c>
      <c r="BE35" s="175">
        <f t="shared" si="174"/>
        <v>0</v>
      </c>
    </row>
    <row r="36" spans="1:57" s="180" customFormat="1" ht="16.5" thickTop="1" x14ac:dyDescent="0.25">
      <c r="A36" s="133"/>
      <c r="B36" s="188"/>
      <c r="E36" s="165"/>
      <c r="F36" s="62"/>
      <c r="G36" s="62"/>
      <c r="H36" s="62"/>
      <c r="I36" s="62"/>
      <c r="J36" s="165"/>
      <c r="K36" s="62"/>
      <c r="L36" s="135"/>
      <c r="M36" s="136">
        <f>SUM(L36,S36,T36,AA36,AC36,AD36,AE36,AO36,AP36,AQ36,AR36,P36,Q36,U36,V36,W36,X36,Y36,Z36,AB36,R36,AF36,AG36,AH36,AI36,AJ36,AK36,AL36,AM36,AN36,AS36,AX36,BB36,BC36,BD36,BE36)</f>
        <v>0</v>
      </c>
      <c r="N36" s="165"/>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62"/>
      <c r="AU36" s="184"/>
      <c r="AV36" s="184"/>
      <c r="AW36" s="184"/>
      <c r="AX36" s="142">
        <f>IF(AT36=$AW$56,AU36*AV36*AW36,AU36*AW36)</f>
        <v>0</v>
      </c>
      <c r="AY36" s="143"/>
      <c r="AZ36" s="184"/>
      <c r="BA36" s="184"/>
      <c r="BB36" s="142">
        <f t="shared" ref="BB36:BB38" si="175">AZ36*BA36</f>
        <v>0</v>
      </c>
      <c r="BC36" s="184"/>
      <c r="BD36" s="184"/>
      <c r="BE36" s="184"/>
    </row>
    <row r="37" spans="1:57" s="181" customFormat="1" x14ac:dyDescent="0.25">
      <c r="A37" s="133"/>
      <c r="B37" s="185"/>
      <c r="E37" s="139"/>
      <c r="F37" s="70"/>
      <c r="G37" s="70"/>
      <c r="H37" s="70"/>
      <c r="I37" s="70"/>
      <c r="J37" s="139"/>
      <c r="K37" s="70"/>
      <c r="L37" s="138"/>
      <c r="M37" s="146">
        <f>SUM(L37,S37,T37,AA37,AC37,AD37,AE37,AO37,AP37,AQ37,AR37,P37,Q37,U37,V37,W37,X37,Y37,Z37,AB37,R37,AF37,AG37,AH37,AI37,AJ37,AK37,AL37,AM37,AN37,AS37,AX37,BB37,BC37,BD37,BE37)</f>
        <v>0</v>
      </c>
      <c r="N37" s="139"/>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186"/>
      <c r="AO37" s="186"/>
      <c r="AP37" s="186"/>
      <c r="AQ37" s="186"/>
      <c r="AR37" s="186"/>
      <c r="AS37" s="186"/>
      <c r="AT37" s="70"/>
      <c r="AU37" s="186"/>
      <c r="AV37" s="186"/>
      <c r="AW37" s="186"/>
      <c r="AX37" s="149">
        <f>IF(AT37=$AW$56,AU37*AV37*AW37,AU37*AW37)</f>
        <v>0</v>
      </c>
      <c r="AY37" s="168"/>
      <c r="AZ37" s="186"/>
      <c r="BA37" s="186"/>
      <c r="BB37" s="169">
        <f t="shared" si="175"/>
        <v>0</v>
      </c>
      <c r="BC37" s="186"/>
      <c r="BD37" s="186"/>
      <c r="BE37" s="186"/>
    </row>
    <row r="38" spans="1:57" s="182" customFormat="1" x14ac:dyDescent="0.25">
      <c r="A38" s="122"/>
      <c r="B38" s="152" t="s">
        <v>71</v>
      </c>
      <c r="C38" s="153"/>
      <c r="E38" s="154"/>
      <c r="F38" s="76"/>
      <c r="G38" s="76"/>
      <c r="H38" s="76"/>
      <c r="I38" s="76"/>
      <c r="J38" s="154"/>
      <c r="K38" s="76"/>
      <c r="M38" s="146">
        <f>SUM(L38,S38,T38,AA38,AC38,AD38,AE38,AO38,AP38,AQ38,AR38,P38,Q38,U38,V38,W38,X38,Y38,Z38,AB38,R38,AF38,AG38,AH38,AI38,AJ38,AK38,AL38,AM38,AN38,AS38,AX38,BB38,BC38,BD38,BE38)</f>
        <v>0</v>
      </c>
      <c r="N38" s="154"/>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187"/>
      <c r="AO38" s="187"/>
      <c r="AP38" s="187"/>
      <c r="AQ38" s="187"/>
      <c r="AR38" s="187"/>
      <c r="AS38" s="187"/>
      <c r="AT38" s="76"/>
      <c r="AU38" s="187"/>
      <c r="AV38" s="187"/>
      <c r="AW38" s="187"/>
      <c r="AX38" s="146">
        <f>IF(AT38=$AW$56,AU38*AV38*AW38,AU38*AW38)</f>
        <v>0</v>
      </c>
      <c r="AY38" s="156"/>
      <c r="AZ38" s="187"/>
      <c r="BA38" s="187"/>
      <c r="BB38" s="146">
        <f t="shared" si="175"/>
        <v>0</v>
      </c>
      <c r="BC38" s="187"/>
      <c r="BD38" s="187"/>
      <c r="BE38" s="187"/>
    </row>
    <row r="39" spans="1:57" s="179" customFormat="1" ht="16.5" thickBot="1" x14ac:dyDescent="0.3">
      <c r="A39" s="122"/>
      <c r="B39" s="172"/>
      <c r="C39" s="173"/>
      <c r="D39" s="173" t="s">
        <v>65</v>
      </c>
      <c r="E39" s="174"/>
      <c r="F39" s="83"/>
      <c r="G39" s="83"/>
      <c r="H39" s="83"/>
      <c r="I39" s="83"/>
      <c r="J39" s="174"/>
      <c r="K39" s="83"/>
      <c r="L39" s="173"/>
      <c r="M39" s="160">
        <f>SUM(S39,T39,AA39,AC39,AD39,AE39,AO39,AP39,AQ39,AR39,P39,Q39,U39,V39,W39,X39,Y39,Z39,AB39,R39,AF39,AG39,AH39,AI39,AJ39,AK39,AL39,AM39,AN39,AS39,AX39,BB39,BC39,BD39,BE39)</f>
        <v>0</v>
      </c>
      <c r="N39" s="174"/>
      <c r="O39" s="175">
        <f>SUM(O36:O38)+SUMIF($K36:$K38,O$2,$L36:$L38)</f>
        <v>0</v>
      </c>
      <c r="P39" s="175">
        <f>SUM(P36:P38)+SUMIF($K36:$K38,P$2,$L36:$L38)</f>
        <v>0</v>
      </c>
      <c r="Q39" s="175">
        <f t="shared" ref="Q39" si="176">SUM(Q36:Q38)+SUMIF($K36:$K38,Q$2,$L36:$L38)</f>
        <v>0</v>
      </c>
      <c r="R39" s="175">
        <f t="shared" ref="R39" si="177">SUM(R36:R38)+SUMIF($K36:$K38,R$2,$L36:$L38)</f>
        <v>0</v>
      </c>
      <c r="S39" s="175">
        <f t="shared" ref="S39" si="178">SUM(S36:S38)+SUMIF($K36:$K38,S$2,$L36:$L38)</f>
        <v>0</v>
      </c>
      <c r="T39" s="175">
        <f t="shared" ref="T39" si="179">SUM(T36:T38)+SUMIF($K36:$K38,T$2,$L36:$L38)</f>
        <v>0</v>
      </c>
      <c r="U39" s="175">
        <f t="shared" ref="U39" si="180">SUM(U36:U38)+SUMIF($K36:$K38,U$2,$L36:$L38)</f>
        <v>0</v>
      </c>
      <c r="V39" s="175">
        <f t="shared" ref="V39" si="181">SUM(V36:V38)+SUMIF($K36:$K38,V$2,$L36:$L38)</f>
        <v>0</v>
      </c>
      <c r="W39" s="175">
        <f t="shared" ref="W39" si="182">SUM(W36:W38)+SUMIF($K36:$K38,W$2,$L36:$L38)</f>
        <v>0</v>
      </c>
      <c r="X39" s="175">
        <f t="shared" ref="X39" si="183">SUM(X36:X38)+SUMIF($K36:$K38,X$2,$L36:$L38)</f>
        <v>0</v>
      </c>
      <c r="Y39" s="175">
        <f t="shared" ref="Y39" si="184">SUM(Y36:Y38)+SUMIF($K36:$K38,Y$2,$L36:$L38)</f>
        <v>0</v>
      </c>
      <c r="Z39" s="175">
        <f t="shared" ref="Z39" si="185">SUM(Z36:Z38)+SUMIF($K36:$K38,Z$2,$L36:$L38)</f>
        <v>0</v>
      </c>
      <c r="AA39" s="175">
        <f t="shared" ref="AA39" si="186">SUM(AA36:AA38)+SUMIF($K36:$K38,AA$2,$L36:$L38)</f>
        <v>0</v>
      </c>
      <c r="AB39" s="175">
        <f t="shared" ref="AB39" si="187">SUM(AB36:AB38)+SUMIF($K36:$K38,AB$2,$L36:$L38)</f>
        <v>0</v>
      </c>
      <c r="AC39" s="175">
        <f t="shared" ref="AC39" si="188">SUM(AC36:AC38)+SUMIF($K36:$K38,AC$2,$L36:$L38)</f>
        <v>0</v>
      </c>
      <c r="AD39" s="175">
        <f t="shared" ref="AD39" si="189">SUM(AD36:AD38)+SUMIF($K36:$K38,AD$2,$L36:$L38)</f>
        <v>0</v>
      </c>
      <c r="AE39" s="175">
        <f t="shared" ref="AE39" si="190">SUM(AE36:AE38)+SUMIF($K36:$K38,AE$2,$L36:$L38)</f>
        <v>0</v>
      </c>
      <c r="AF39" s="175">
        <f t="shared" ref="AF39" si="191">SUM(AF36:AF38)+SUMIF($K36:$K38,AF$2,$L36:$L38)</f>
        <v>0</v>
      </c>
      <c r="AG39" s="175">
        <f t="shared" ref="AG39" si="192">SUM(AG36:AG38)+SUMIF($K36:$K38,AG$2,$L36:$L38)</f>
        <v>0</v>
      </c>
      <c r="AH39" s="175">
        <f t="shared" ref="AH39" si="193">SUM(AH36:AH38)+SUMIF($K36:$K38,AH$2,$L36:$L38)</f>
        <v>0</v>
      </c>
      <c r="AI39" s="175">
        <f t="shared" ref="AI39" si="194">SUM(AI36:AI38)+SUMIF($K36:$K38,AI$2,$L36:$L38)</f>
        <v>0</v>
      </c>
      <c r="AJ39" s="175">
        <f t="shared" ref="AJ39" si="195">SUM(AJ36:AJ38)+SUMIF($K36:$K38,AJ$2,$L36:$L38)</f>
        <v>0</v>
      </c>
      <c r="AK39" s="175">
        <f t="shared" ref="AK39" si="196">SUM(AK36:AK38)+SUMIF($K36:$K38,AK$2,$L36:$L38)</f>
        <v>0</v>
      </c>
      <c r="AL39" s="175">
        <f t="shared" ref="AL39" si="197">SUM(AL36:AL38)+SUMIF($K36:$K38,AL$2,$L36:$L38)</f>
        <v>0</v>
      </c>
      <c r="AM39" s="175">
        <f t="shared" ref="AM39" si="198">SUM(AM36:AM38)+SUMIF($K36:$K38,AM$2,$L36:$L38)</f>
        <v>0</v>
      </c>
      <c r="AN39" s="175">
        <f t="shared" ref="AN39" si="199">SUM(AN36:AN38)+SUMIF($K36:$K38,AN$2,$L36:$L38)</f>
        <v>0</v>
      </c>
      <c r="AO39" s="175">
        <f t="shared" ref="AO39" si="200">SUM(AO36:AO38)+SUMIF($K36:$K38,AO$2,$L36:$L38)</f>
        <v>0</v>
      </c>
      <c r="AP39" s="175">
        <f t="shared" ref="AP39" si="201">SUM(AP36:AP38)+SUMIF($K36:$K38,AP$2,$L36:$L38)</f>
        <v>0</v>
      </c>
      <c r="AQ39" s="175">
        <f t="shared" ref="AQ39" si="202">SUM(AQ36:AQ38)+SUMIF($K36:$K38,AQ$2,$L36:$L38)</f>
        <v>0</v>
      </c>
      <c r="AR39" s="175">
        <f t="shared" ref="AR39" si="203">SUM(AR36:AR38)+SUMIF($K36:$K38,AR$2,$L36:$L38)</f>
        <v>0</v>
      </c>
      <c r="AS39" s="175">
        <f t="shared" ref="AS39" si="204">SUM(AS36:AS38)+SUMIF($K36:$K38,AS$2,$L36:$L38)</f>
        <v>0</v>
      </c>
      <c r="AT39" s="83"/>
      <c r="AU39" s="176">
        <f>SUM(AU36:AU38)</f>
        <v>0</v>
      </c>
      <c r="AV39" s="175"/>
      <c r="AW39" s="175"/>
      <c r="AX39" s="162">
        <f>SUM(AX36:AX38)+SUMIF($K36:$K38,AT$2,$L36:$L38)</f>
        <v>0</v>
      </c>
      <c r="AY39" s="177"/>
      <c r="AZ39" s="176">
        <f t="shared" ref="AZ39" si="205">SUM(AZ36:AZ38)</f>
        <v>0</v>
      </c>
      <c r="BA39" s="175"/>
      <c r="BB39" s="178">
        <f>SUM(BB36:BB38)+SUMIF($K36:$K38,AZ$2,$L36:$L38)</f>
        <v>0</v>
      </c>
      <c r="BC39" s="175">
        <f t="shared" ref="BC39:BE39" si="206">SUM(BC36:BC38)+SUMIF($K36:$K38,BC$2,$L36:$L38)</f>
        <v>0</v>
      </c>
      <c r="BD39" s="175">
        <f t="shared" si="206"/>
        <v>0</v>
      </c>
      <c r="BE39" s="175">
        <f t="shared" si="206"/>
        <v>0</v>
      </c>
    </row>
    <row r="40" spans="1:57" s="180" customFormat="1" ht="16.5" thickTop="1" x14ac:dyDescent="0.25">
      <c r="A40" s="133"/>
      <c r="B40" s="188"/>
      <c r="E40" s="165"/>
      <c r="F40" s="62"/>
      <c r="G40" s="62"/>
      <c r="H40" s="62"/>
      <c r="I40" s="62"/>
      <c r="J40" s="165"/>
      <c r="K40" s="62"/>
      <c r="L40" s="135"/>
      <c r="M40" s="136">
        <f>SUM(L40,S40,T40,AA40,AC40,AD40,AE40,AO40,AP40,AQ40,AR40,P40,Q40,U40,V40,W40,X40,Y40,Z40,AB40,R40,AF40,AG40,AH40,AI40,AJ40,AK40,AL40,AM40,AN40,AS40,AX40,BB40,BC40,BD40,BE40)</f>
        <v>0</v>
      </c>
      <c r="N40" s="165"/>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62"/>
      <c r="AU40" s="184"/>
      <c r="AV40" s="184"/>
      <c r="AW40" s="184"/>
      <c r="AX40" s="142">
        <f>IF(AT40=$AW$56,AU40*AV40*AW40,AU40*AW40)</f>
        <v>0</v>
      </c>
      <c r="AY40" s="143"/>
      <c r="AZ40" s="184"/>
      <c r="BA40" s="184"/>
      <c r="BB40" s="142">
        <f t="shared" ref="BB40:BB42" si="207">AZ40*BA40</f>
        <v>0</v>
      </c>
      <c r="BC40" s="184"/>
      <c r="BD40" s="184"/>
      <c r="BE40" s="184"/>
    </row>
    <row r="41" spans="1:57" s="181" customFormat="1" x14ac:dyDescent="0.25">
      <c r="A41" s="133"/>
      <c r="B41" s="185"/>
      <c r="E41" s="139"/>
      <c r="F41" s="70"/>
      <c r="G41" s="70"/>
      <c r="H41" s="70"/>
      <c r="I41" s="70"/>
      <c r="J41" s="139"/>
      <c r="K41" s="70"/>
      <c r="L41" s="138"/>
      <c r="M41" s="146">
        <f>SUM(L41,S41,T41,AA41,AC41,AD41,AE41,AO41,AP41,AQ41,AR41,P41,Q41,U41,V41,W41,X41,Y41,Z41,AB41,R41,AF41,AG41,AH41,AI41,AJ41,AK41,AL41,AM41,AN41,AS41,AX41,BB41,BC41,BD41,BE41)</f>
        <v>0</v>
      </c>
      <c r="N41" s="139"/>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70"/>
      <c r="AU41" s="186"/>
      <c r="AV41" s="186"/>
      <c r="AW41" s="186"/>
      <c r="AX41" s="149">
        <f>IF(AT41=$AW$56,AU41*AV41*AW41,AU41*AW41)</f>
        <v>0</v>
      </c>
      <c r="AY41" s="168"/>
      <c r="AZ41" s="186"/>
      <c r="BA41" s="186"/>
      <c r="BB41" s="169">
        <f t="shared" si="207"/>
        <v>0</v>
      </c>
      <c r="BC41" s="186"/>
      <c r="BD41" s="186"/>
      <c r="BE41" s="186"/>
    </row>
    <row r="42" spans="1:57" s="182" customFormat="1" x14ac:dyDescent="0.25">
      <c r="A42" s="122"/>
      <c r="B42" s="152" t="s">
        <v>71</v>
      </c>
      <c r="C42" s="153"/>
      <c r="E42" s="154"/>
      <c r="F42" s="76"/>
      <c r="G42" s="76"/>
      <c r="H42" s="76"/>
      <c r="I42" s="76"/>
      <c r="J42" s="154"/>
      <c r="K42" s="76"/>
      <c r="M42" s="146">
        <f>SUM(L42,S42,T42,AA42,AC42,AD42,AE42,AO42,AP42,AQ42,AR42,P42,Q42,U42,V42,W42,X42,Y42,Z42,AB42,R42,AF42,AG42,AH42,AI42,AJ42,AK42,AL42,AM42,AN42,AS42,AX42,BB42,BC42,BD42,BE42)</f>
        <v>0</v>
      </c>
      <c r="N42" s="154"/>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76"/>
      <c r="AU42" s="187"/>
      <c r="AV42" s="187"/>
      <c r="AW42" s="187"/>
      <c r="AX42" s="146">
        <f>IF(AT42=$AW$56,AU42*AV42*AW42,AU42*AW42)</f>
        <v>0</v>
      </c>
      <c r="AY42" s="156"/>
      <c r="AZ42" s="187"/>
      <c r="BA42" s="187"/>
      <c r="BB42" s="146">
        <f t="shared" si="207"/>
        <v>0</v>
      </c>
      <c r="BC42" s="187"/>
      <c r="BD42" s="187"/>
      <c r="BE42" s="187"/>
    </row>
    <row r="43" spans="1:57" s="179" customFormat="1" ht="16.5" thickBot="1" x14ac:dyDescent="0.3">
      <c r="A43" s="122"/>
      <c r="B43" s="172"/>
      <c r="C43" s="173"/>
      <c r="D43" s="173" t="s">
        <v>66</v>
      </c>
      <c r="E43" s="174"/>
      <c r="F43" s="83"/>
      <c r="G43" s="83"/>
      <c r="H43" s="83"/>
      <c r="I43" s="83"/>
      <c r="J43" s="174"/>
      <c r="K43" s="83"/>
      <c r="L43" s="173"/>
      <c r="M43" s="160">
        <f>SUM(S43,T43,AA43,AC43,AD43,AE43,AO43,AP43,AQ43,AR43,P43,Q43,U43,V43,W43,X43,Y43,Z43,AB43,R43,AF43,AG43,AH43,AI43,AJ43,AK43,AL43,AM43,AN43,AS43,AX43,BB43,BC43,BD43,BE43)</f>
        <v>0</v>
      </c>
      <c r="N43" s="174"/>
      <c r="O43" s="175">
        <f t="shared" ref="O43:AS43" si="208">SUM(O40:O42)+SUMIF($K40:$K42,O$2,$L40:$L42)</f>
        <v>0</v>
      </c>
      <c r="P43" s="175">
        <f t="shared" si="208"/>
        <v>0</v>
      </c>
      <c r="Q43" s="175">
        <f t="shared" si="208"/>
        <v>0</v>
      </c>
      <c r="R43" s="175">
        <f t="shared" si="208"/>
        <v>0</v>
      </c>
      <c r="S43" s="175">
        <f t="shared" si="208"/>
        <v>0</v>
      </c>
      <c r="T43" s="175">
        <f t="shared" si="208"/>
        <v>0</v>
      </c>
      <c r="U43" s="175">
        <f t="shared" si="208"/>
        <v>0</v>
      </c>
      <c r="V43" s="175">
        <f t="shared" si="208"/>
        <v>0</v>
      </c>
      <c r="W43" s="175">
        <f t="shared" si="208"/>
        <v>0</v>
      </c>
      <c r="X43" s="175">
        <f t="shared" si="208"/>
        <v>0</v>
      </c>
      <c r="Y43" s="175">
        <f t="shared" si="208"/>
        <v>0</v>
      </c>
      <c r="Z43" s="175">
        <f t="shared" si="208"/>
        <v>0</v>
      </c>
      <c r="AA43" s="175">
        <f t="shared" si="208"/>
        <v>0</v>
      </c>
      <c r="AB43" s="175">
        <f t="shared" si="208"/>
        <v>0</v>
      </c>
      <c r="AC43" s="175">
        <f t="shared" si="208"/>
        <v>0</v>
      </c>
      <c r="AD43" s="175">
        <f t="shared" si="208"/>
        <v>0</v>
      </c>
      <c r="AE43" s="175">
        <f t="shared" si="208"/>
        <v>0</v>
      </c>
      <c r="AF43" s="175">
        <f t="shared" si="208"/>
        <v>0</v>
      </c>
      <c r="AG43" s="175">
        <f t="shared" si="208"/>
        <v>0</v>
      </c>
      <c r="AH43" s="175">
        <f t="shared" si="208"/>
        <v>0</v>
      </c>
      <c r="AI43" s="175">
        <f t="shared" si="208"/>
        <v>0</v>
      </c>
      <c r="AJ43" s="175">
        <f t="shared" si="208"/>
        <v>0</v>
      </c>
      <c r="AK43" s="175">
        <f t="shared" si="208"/>
        <v>0</v>
      </c>
      <c r="AL43" s="175">
        <f t="shared" si="208"/>
        <v>0</v>
      </c>
      <c r="AM43" s="175">
        <f t="shared" si="208"/>
        <v>0</v>
      </c>
      <c r="AN43" s="175">
        <f t="shared" si="208"/>
        <v>0</v>
      </c>
      <c r="AO43" s="175">
        <f t="shared" si="208"/>
        <v>0</v>
      </c>
      <c r="AP43" s="175">
        <f t="shared" si="208"/>
        <v>0</v>
      </c>
      <c r="AQ43" s="175">
        <f t="shared" si="208"/>
        <v>0</v>
      </c>
      <c r="AR43" s="175">
        <f t="shared" si="208"/>
        <v>0</v>
      </c>
      <c r="AS43" s="175">
        <f t="shared" si="208"/>
        <v>0</v>
      </c>
      <c r="AT43" s="83"/>
      <c r="AU43" s="176">
        <f>SUM(AU40:AU42)</f>
        <v>0</v>
      </c>
      <c r="AV43" s="175"/>
      <c r="AW43" s="175"/>
      <c r="AX43" s="162">
        <f>SUM(AX40:AX42)+SUMIF($K40:$K42,AT$2,$L40:$L42)</f>
        <v>0</v>
      </c>
      <c r="AY43" s="177"/>
      <c r="AZ43" s="176">
        <f>SUM(AZ40:AZ42)</f>
        <v>0</v>
      </c>
      <c r="BA43" s="175"/>
      <c r="BB43" s="178">
        <f>SUM(BB40:BB42)+SUMIF($K40:$K42,AZ$2,$L40:$L42)</f>
        <v>0</v>
      </c>
      <c r="BC43" s="175">
        <f>SUM(BC40:BC42)+SUMIF($K40:$K42,BC$2,$L40:$L42)</f>
        <v>0</v>
      </c>
      <c r="BD43" s="175">
        <f>SUM(BD40:BD42)+SUMIF($K40:$K42,BD$2,$L40:$L42)</f>
        <v>0</v>
      </c>
      <c r="BE43" s="175">
        <f>SUM(BE40:BE42)+SUMIF($K40:$K42,BE$2,$L40:$L42)</f>
        <v>0</v>
      </c>
    </row>
    <row r="44" spans="1:57" s="180" customFormat="1" ht="16.5" thickTop="1" x14ac:dyDescent="0.25">
      <c r="A44" s="133"/>
      <c r="B44" s="188"/>
      <c r="E44" s="165"/>
      <c r="F44" s="62"/>
      <c r="G44" s="62"/>
      <c r="H44" s="62"/>
      <c r="I44" s="62"/>
      <c r="J44" s="165"/>
      <c r="K44" s="62"/>
      <c r="L44" s="135"/>
      <c r="M44" s="136">
        <f>SUM(L44,S44,T44,AA44,AC44,AD44,AE44,AO44,AP44,AQ44,AR44,P44,Q44,U44,V44,W44,X44,Y44,Z44,AB44,R44,AF44,AG44,AH44,AI44,AJ44,AK44,AL44,AM44,AN44,AS44,AX44,BB44,BC44,BD44,BE44)</f>
        <v>0</v>
      </c>
      <c r="N44" s="165"/>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62"/>
      <c r="AU44" s="184"/>
      <c r="AV44" s="184"/>
      <c r="AW44" s="184"/>
      <c r="AX44" s="142">
        <f>IF(AT44=$AW$56,AU44*AV44*AW44,AU44*AW44)</f>
        <v>0</v>
      </c>
      <c r="AY44" s="143"/>
      <c r="AZ44" s="184"/>
      <c r="BA44" s="184"/>
      <c r="BB44" s="142">
        <f t="shared" ref="BB44:BB46" si="209">AZ44*BA44</f>
        <v>0</v>
      </c>
      <c r="BC44" s="184"/>
      <c r="BD44" s="184"/>
      <c r="BE44" s="184"/>
    </row>
    <row r="45" spans="1:57" s="181" customFormat="1" x14ac:dyDescent="0.25">
      <c r="A45" s="133"/>
      <c r="B45" s="185"/>
      <c r="E45" s="139"/>
      <c r="F45" s="70"/>
      <c r="G45" s="70"/>
      <c r="H45" s="70"/>
      <c r="I45" s="70"/>
      <c r="J45" s="139"/>
      <c r="K45" s="70"/>
      <c r="L45" s="138"/>
      <c r="M45" s="146">
        <f>SUM(L45,S45,T45,AA45,AC45,AD45,AE45,AO45,AP45,AQ45,AR45,P45,Q45,U45,V45,W45,X45,Y45,Z45,AB45,R45,AF45,AG45,AH45,AI45,AJ45,AK45,AL45,AM45,AN45,AS45,AX45,BB45,BC45,BD45,BE45)</f>
        <v>0</v>
      </c>
      <c r="N45" s="139"/>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70"/>
      <c r="AU45" s="186"/>
      <c r="AV45" s="186"/>
      <c r="AW45" s="186"/>
      <c r="AX45" s="149">
        <f t="shared" ref="AX45:AX46" si="210">IF(AT45=$AW$56,AU45*AV45*AW45,AU45*AW45)</f>
        <v>0</v>
      </c>
      <c r="AY45" s="168"/>
      <c r="AZ45" s="186"/>
      <c r="BA45" s="186"/>
      <c r="BB45" s="169">
        <f t="shared" si="209"/>
        <v>0</v>
      </c>
      <c r="BC45" s="186"/>
      <c r="BD45" s="186"/>
      <c r="BE45" s="186"/>
    </row>
    <row r="46" spans="1:57" s="182" customFormat="1" x14ac:dyDescent="0.25">
      <c r="A46" s="122"/>
      <c r="B46" s="152" t="s">
        <v>71</v>
      </c>
      <c r="C46" s="153"/>
      <c r="E46" s="154"/>
      <c r="F46" s="76"/>
      <c r="G46" s="76"/>
      <c r="H46" s="76"/>
      <c r="I46" s="76"/>
      <c r="J46" s="154"/>
      <c r="K46" s="76"/>
      <c r="M46" s="146">
        <f>SUM(L46,S46,T46,AA46,AC46,AD46,AE46,AO46,AP46,AQ46,AR46,P46,Q46,U46,V46,W46,X46,Y46,Z46,AB46,R46,AF46,AG46,AH46,AI46,AJ46,AK46,AL46,AM46,AN46,AS46,AX46,BB46,BC46,BD46,BE46)</f>
        <v>0</v>
      </c>
      <c r="N46" s="154"/>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7"/>
      <c r="AO46" s="187"/>
      <c r="AP46" s="187"/>
      <c r="AQ46" s="187"/>
      <c r="AR46" s="187"/>
      <c r="AS46" s="187"/>
      <c r="AT46" s="76"/>
      <c r="AU46" s="187"/>
      <c r="AV46" s="187"/>
      <c r="AW46" s="187"/>
      <c r="AX46" s="146">
        <f t="shared" si="210"/>
        <v>0</v>
      </c>
      <c r="AY46" s="156"/>
      <c r="AZ46" s="187"/>
      <c r="BA46" s="187"/>
      <c r="BB46" s="146">
        <f t="shared" si="209"/>
        <v>0</v>
      </c>
      <c r="BC46" s="187"/>
      <c r="BD46" s="187"/>
      <c r="BE46" s="187"/>
    </row>
    <row r="47" spans="1:57" s="179" customFormat="1" ht="16.5" thickBot="1" x14ac:dyDescent="0.3">
      <c r="A47" s="122"/>
      <c r="B47" s="172"/>
      <c r="C47" s="173"/>
      <c r="D47" s="173" t="s">
        <v>67</v>
      </c>
      <c r="E47" s="174"/>
      <c r="F47" s="83"/>
      <c r="G47" s="83"/>
      <c r="H47" s="83"/>
      <c r="I47" s="83"/>
      <c r="J47" s="174"/>
      <c r="K47" s="83"/>
      <c r="L47" s="173"/>
      <c r="M47" s="160">
        <f>SUM(S47,T47,AA47,AC47,AD47,AE47,AO47,AP47,AQ47,AR47,P47,Q47,U47,V47,W47,X47,Y47,Z47,AB47,R47,AF47,AG47,AH47,AI47,AJ47,AK47,AL47,AM47,AN47,AS47,AX47,BB47,BC47,BD47,BE47)</f>
        <v>0</v>
      </c>
      <c r="N47" s="174"/>
      <c r="O47" s="175">
        <f>SUM(O44:O46)+SUMIF($K44:$K46,O$2,$L44:$L46)</f>
        <v>0</v>
      </c>
      <c r="P47" s="175">
        <f>SUM(P44:P46)+SUMIF($K44:$K46,P$2,$L44:$L46)</f>
        <v>0</v>
      </c>
      <c r="Q47" s="175">
        <f t="shared" ref="Q47" si="211">SUM(Q44:Q46)+SUMIF($K44:$K46,Q$2,$L44:$L46)</f>
        <v>0</v>
      </c>
      <c r="R47" s="175">
        <f t="shared" ref="R47" si="212">SUM(R44:R46)+SUMIF($K44:$K46,R$2,$L44:$L46)</f>
        <v>0</v>
      </c>
      <c r="S47" s="175">
        <f t="shared" ref="S47" si="213">SUM(S44:S46)+SUMIF($K44:$K46,S$2,$L44:$L46)</f>
        <v>0</v>
      </c>
      <c r="T47" s="175">
        <f t="shared" ref="T47" si="214">SUM(T44:T46)+SUMIF($K44:$K46,T$2,$L44:$L46)</f>
        <v>0</v>
      </c>
      <c r="U47" s="175">
        <f t="shared" ref="U47" si="215">SUM(U44:U46)+SUMIF($K44:$K46,U$2,$L44:$L46)</f>
        <v>0</v>
      </c>
      <c r="V47" s="175">
        <f t="shared" ref="V47" si="216">SUM(V44:V46)+SUMIF($K44:$K46,V$2,$L44:$L46)</f>
        <v>0</v>
      </c>
      <c r="W47" s="175">
        <f t="shared" ref="W47" si="217">SUM(W44:W46)+SUMIF($K44:$K46,W$2,$L44:$L46)</f>
        <v>0</v>
      </c>
      <c r="X47" s="175">
        <f t="shared" ref="X47" si="218">SUM(X44:X46)+SUMIF($K44:$K46,X$2,$L44:$L46)</f>
        <v>0</v>
      </c>
      <c r="Y47" s="175">
        <f t="shared" ref="Y47" si="219">SUM(Y44:Y46)+SUMIF($K44:$K46,Y$2,$L44:$L46)</f>
        <v>0</v>
      </c>
      <c r="Z47" s="175">
        <f t="shared" ref="Z47" si="220">SUM(Z44:Z46)+SUMIF($K44:$K46,Z$2,$L44:$L46)</f>
        <v>0</v>
      </c>
      <c r="AA47" s="175">
        <f t="shared" ref="AA47" si="221">SUM(AA44:AA46)+SUMIF($K44:$K46,AA$2,$L44:$L46)</f>
        <v>0</v>
      </c>
      <c r="AB47" s="175">
        <f t="shared" ref="AB47" si="222">SUM(AB44:AB46)+SUMIF($K44:$K46,AB$2,$L44:$L46)</f>
        <v>0</v>
      </c>
      <c r="AC47" s="175">
        <f t="shared" ref="AC47" si="223">SUM(AC44:AC46)+SUMIF($K44:$K46,AC$2,$L44:$L46)</f>
        <v>0</v>
      </c>
      <c r="AD47" s="175">
        <f t="shared" ref="AD47" si="224">SUM(AD44:AD46)+SUMIF($K44:$K46,AD$2,$L44:$L46)</f>
        <v>0</v>
      </c>
      <c r="AE47" s="175">
        <f t="shared" ref="AE47" si="225">SUM(AE44:AE46)+SUMIF($K44:$K46,AE$2,$L44:$L46)</f>
        <v>0</v>
      </c>
      <c r="AF47" s="175">
        <f t="shared" ref="AF47" si="226">SUM(AF44:AF46)+SUMIF($K44:$K46,AF$2,$L44:$L46)</f>
        <v>0</v>
      </c>
      <c r="AG47" s="175">
        <f t="shared" ref="AG47" si="227">SUM(AG44:AG46)+SUMIF($K44:$K46,AG$2,$L44:$L46)</f>
        <v>0</v>
      </c>
      <c r="AH47" s="175">
        <f t="shared" ref="AH47" si="228">SUM(AH44:AH46)+SUMIF($K44:$K46,AH$2,$L44:$L46)</f>
        <v>0</v>
      </c>
      <c r="AI47" s="175">
        <f t="shared" ref="AI47" si="229">SUM(AI44:AI46)+SUMIF($K44:$K46,AI$2,$L44:$L46)</f>
        <v>0</v>
      </c>
      <c r="AJ47" s="175">
        <f t="shared" ref="AJ47" si="230">SUM(AJ44:AJ46)+SUMIF($K44:$K46,AJ$2,$L44:$L46)</f>
        <v>0</v>
      </c>
      <c r="AK47" s="175">
        <f t="shared" ref="AK47" si="231">SUM(AK44:AK46)+SUMIF($K44:$K46,AK$2,$L44:$L46)</f>
        <v>0</v>
      </c>
      <c r="AL47" s="175">
        <f t="shared" ref="AL47" si="232">SUM(AL44:AL46)+SUMIF($K44:$K46,AL$2,$L44:$L46)</f>
        <v>0</v>
      </c>
      <c r="AM47" s="175">
        <f t="shared" ref="AM47" si="233">SUM(AM44:AM46)+SUMIF($K44:$K46,AM$2,$L44:$L46)</f>
        <v>0</v>
      </c>
      <c r="AN47" s="175">
        <f t="shared" ref="AN47" si="234">SUM(AN44:AN46)+SUMIF($K44:$K46,AN$2,$L44:$L46)</f>
        <v>0</v>
      </c>
      <c r="AO47" s="175">
        <f t="shared" ref="AO47" si="235">SUM(AO44:AO46)+SUMIF($K44:$K46,AO$2,$L44:$L46)</f>
        <v>0</v>
      </c>
      <c r="AP47" s="175">
        <f t="shared" ref="AP47" si="236">SUM(AP44:AP46)+SUMIF($K44:$K46,AP$2,$L44:$L46)</f>
        <v>0</v>
      </c>
      <c r="AQ47" s="175">
        <f t="shared" ref="AQ47" si="237">SUM(AQ44:AQ46)+SUMIF($K44:$K46,AQ$2,$L44:$L46)</f>
        <v>0</v>
      </c>
      <c r="AR47" s="175">
        <f t="shared" ref="AR47" si="238">SUM(AR44:AR46)+SUMIF($K44:$K46,AR$2,$L44:$L46)</f>
        <v>0</v>
      </c>
      <c r="AS47" s="175">
        <f t="shared" ref="AS47" si="239">SUM(AS44:AS46)+SUMIF($K44:$K46,AS$2,$L44:$L46)</f>
        <v>0</v>
      </c>
      <c r="AT47" s="83"/>
      <c r="AU47" s="176">
        <f>SUM(AU44:AU46)</f>
        <v>0</v>
      </c>
      <c r="AV47" s="175"/>
      <c r="AW47" s="175"/>
      <c r="AX47" s="162">
        <f>SUM(AX44:AX46)+SUMIF($K44:$K46,AT$2,$L44:$L46)</f>
        <v>0</v>
      </c>
      <c r="AY47" s="177"/>
      <c r="AZ47" s="176">
        <f t="shared" ref="AZ47" si="240">SUM(AZ44:AZ46)</f>
        <v>0</v>
      </c>
      <c r="BA47" s="175"/>
      <c r="BB47" s="178">
        <f>SUM(BB44:BB46)+SUMIF($K44:$K46,AZ$2,$L44:$L46)</f>
        <v>0</v>
      </c>
      <c r="BC47" s="175">
        <f t="shared" ref="BC47:BE47" si="241">SUM(BC44:BC46)+SUMIF($K44:$K46,BC$2,$L44:$L46)</f>
        <v>0</v>
      </c>
      <c r="BD47" s="175">
        <f t="shared" si="241"/>
        <v>0</v>
      </c>
      <c r="BE47" s="175">
        <f t="shared" si="241"/>
        <v>0</v>
      </c>
    </row>
    <row r="48" spans="1:57" s="180" customFormat="1" ht="16.5" thickTop="1" x14ac:dyDescent="0.25">
      <c r="A48" s="133"/>
      <c r="B48" s="188"/>
      <c r="E48" s="165"/>
      <c r="F48" s="62"/>
      <c r="G48" s="62"/>
      <c r="H48" s="62"/>
      <c r="I48" s="62"/>
      <c r="J48" s="165"/>
      <c r="K48" s="62"/>
      <c r="L48" s="135"/>
      <c r="M48" s="136">
        <f>SUM(L48,S48,T48,AA48,AC48,AD48,AE48,AO48,AP48,AQ48,AR48,P48,Q48,U48,V48,W48,X48,Y48,Z48,AB48,R48,AF48,AG48,AH48,AI48,AJ48,AK48,AL48,AM48,AN48,AS48,AX48,BB48,BC48,BD48,BE48)</f>
        <v>0</v>
      </c>
      <c r="N48" s="165"/>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62"/>
      <c r="AU48" s="184"/>
      <c r="AV48" s="184"/>
      <c r="AW48" s="184"/>
      <c r="AX48" s="142">
        <f>IF(AT48=$AW$56,AU48*AV48*AW48,AU48*AW48)</f>
        <v>0</v>
      </c>
      <c r="AY48" s="143"/>
      <c r="AZ48" s="184"/>
      <c r="BA48" s="184"/>
      <c r="BB48" s="142">
        <f t="shared" ref="BB48:BB50" si="242">AZ48*BA48</f>
        <v>0</v>
      </c>
      <c r="BC48" s="184"/>
      <c r="BD48" s="184"/>
      <c r="BE48" s="184"/>
    </row>
    <row r="49" spans="1:57" s="181" customFormat="1" x14ac:dyDescent="0.25">
      <c r="A49" s="133"/>
      <c r="B49" s="185"/>
      <c r="E49" s="139"/>
      <c r="F49" s="70"/>
      <c r="G49" s="70"/>
      <c r="H49" s="70"/>
      <c r="I49" s="70"/>
      <c r="J49" s="139"/>
      <c r="K49" s="70"/>
      <c r="L49" s="138"/>
      <c r="M49" s="146">
        <f>SUM(L49,S49,T49,AA49,AC49,AD49,AE49,AO49,AP49,AQ49,AR49,P49,Q49,U49,V49,W49,X49,Y49,Z49,AB49,R49,AF49,AG49,AH49,AI49,AJ49,AK49,AL49,AM49,AN49,AS49,AX49,BB49,BC49,BD49,BE49)</f>
        <v>0</v>
      </c>
      <c r="N49" s="139"/>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186"/>
      <c r="AO49" s="186"/>
      <c r="AP49" s="186"/>
      <c r="AQ49" s="186"/>
      <c r="AR49" s="186"/>
      <c r="AS49" s="186"/>
      <c r="AT49" s="70"/>
      <c r="AU49" s="186"/>
      <c r="AV49" s="186"/>
      <c r="AW49" s="186"/>
      <c r="AX49" s="149">
        <f t="shared" ref="AX49:AX50" si="243">IF(AT49=$AW$56,AU49*AV49*AW49,AU49*AW49)</f>
        <v>0</v>
      </c>
      <c r="AY49" s="168"/>
      <c r="AZ49" s="186"/>
      <c r="BA49" s="186"/>
      <c r="BB49" s="169">
        <f t="shared" si="242"/>
        <v>0</v>
      </c>
      <c r="BC49" s="186"/>
      <c r="BD49" s="186"/>
      <c r="BE49" s="186"/>
    </row>
    <row r="50" spans="1:57" s="182" customFormat="1" x14ac:dyDescent="0.25">
      <c r="A50" s="122"/>
      <c r="B50" s="152" t="s">
        <v>71</v>
      </c>
      <c r="C50" s="153"/>
      <c r="E50" s="154"/>
      <c r="F50" s="76"/>
      <c r="G50" s="76"/>
      <c r="H50" s="76"/>
      <c r="I50" s="76"/>
      <c r="J50" s="154"/>
      <c r="K50" s="76"/>
      <c r="M50" s="146">
        <f>SUM(L50,S50,T50,AA50,AC50,AD50,AE50,AO50,AP50,AQ50,AR50,P50,Q50,U50,V50,W50,X50,Y50,Z50,AB50,R50,AF50,AG50,AH50,AI50,AJ50,AK50,AL50,AM50,AN50,AS50,AX50,BB50,BC50,BD50,BE50)</f>
        <v>0</v>
      </c>
      <c r="N50" s="154"/>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76"/>
      <c r="AU50" s="187"/>
      <c r="AV50" s="187"/>
      <c r="AW50" s="187"/>
      <c r="AX50" s="146">
        <f t="shared" si="243"/>
        <v>0</v>
      </c>
      <c r="AY50" s="156"/>
      <c r="AZ50" s="187"/>
      <c r="BA50" s="187"/>
      <c r="BB50" s="146">
        <f t="shared" si="242"/>
        <v>0</v>
      </c>
      <c r="BC50" s="187"/>
      <c r="BD50" s="187"/>
      <c r="BE50" s="187"/>
    </row>
    <row r="51" spans="1:57" s="179" customFormat="1" ht="16.5" thickBot="1" x14ac:dyDescent="0.3">
      <c r="A51" s="122"/>
      <c r="B51" s="172"/>
      <c r="C51" s="173"/>
      <c r="D51" s="173" t="s">
        <v>68</v>
      </c>
      <c r="E51" s="174"/>
      <c r="F51" s="83"/>
      <c r="G51" s="83"/>
      <c r="H51" s="83"/>
      <c r="I51" s="83"/>
      <c r="J51" s="174"/>
      <c r="K51" s="83"/>
      <c r="L51" s="173"/>
      <c r="M51" s="160">
        <f>SUM(S51,T51,AA51,AC51,AD51,AE51,AO51,AP51,AQ51,AR51,P51,Q51,U51,V51,W51,X51,Y51,Z51,AB51,R51,AF51,AG51,AH51,AI51,AJ51,AK51,AL51,AM51,AN51,AS51,AX51,BB51,BC51,BD51,BE51)</f>
        <v>0</v>
      </c>
      <c r="N51" s="174"/>
      <c r="O51" s="175">
        <f>SUM(O48:O50)+SUMIF($K48:$K50,O$2,$L48:$L50)</f>
        <v>0</v>
      </c>
      <c r="P51" s="175">
        <f>SUM(P48:P50)+SUMIF($K48:$K50,P$2,$L48:$L50)</f>
        <v>0</v>
      </c>
      <c r="Q51" s="175">
        <f t="shared" ref="Q51" si="244">SUM(Q48:Q50)+SUMIF($K48:$K50,Q$2,$L48:$L50)</f>
        <v>0</v>
      </c>
      <c r="R51" s="175">
        <f t="shared" ref="R51" si="245">SUM(R48:R50)+SUMIF($K48:$K50,R$2,$L48:$L50)</f>
        <v>0</v>
      </c>
      <c r="S51" s="175">
        <f t="shared" ref="S51" si="246">SUM(S48:S50)+SUMIF($K48:$K50,S$2,$L48:$L50)</f>
        <v>0</v>
      </c>
      <c r="T51" s="175">
        <f t="shared" ref="T51" si="247">SUM(T48:T50)+SUMIF($K48:$K50,T$2,$L48:$L50)</f>
        <v>0</v>
      </c>
      <c r="U51" s="175">
        <f t="shared" ref="U51" si="248">SUM(U48:U50)+SUMIF($K48:$K50,U$2,$L48:$L50)</f>
        <v>0</v>
      </c>
      <c r="V51" s="175">
        <f t="shared" ref="V51" si="249">SUM(V48:V50)+SUMIF($K48:$K50,V$2,$L48:$L50)</f>
        <v>0</v>
      </c>
      <c r="W51" s="175">
        <f t="shared" ref="W51" si="250">SUM(W48:W50)+SUMIF($K48:$K50,W$2,$L48:$L50)</f>
        <v>0</v>
      </c>
      <c r="X51" s="175">
        <f t="shared" ref="X51" si="251">SUM(X48:X50)+SUMIF($K48:$K50,X$2,$L48:$L50)</f>
        <v>0</v>
      </c>
      <c r="Y51" s="175">
        <f t="shared" ref="Y51" si="252">SUM(Y48:Y50)+SUMIF($K48:$K50,Y$2,$L48:$L50)</f>
        <v>0</v>
      </c>
      <c r="Z51" s="175">
        <f t="shared" ref="Z51" si="253">SUM(Z48:Z50)+SUMIF($K48:$K50,Z$2,$L48:$L50)</f>
        <v>0</v>
      </c>
      <c r="AA51" s="175">
        <f t="shared" ref="AA51" si="254">SUM(AA48:AA50)+SUMIF($K48:$K50,AA$2,$L48:$L50)</f>
        <v>0</v>
      </c>
      <c r="AB51" s="175">
        <f t="shared" ref="AB51" si="255">SUM(AB48:AB50)+SUMIF($K48:$K50,AB$2,$L48:$L50)</f>
        <v>0</v>
      </c>
      <c r="AC51" s="175">
        <f t="shared" ref="AC51" si="256">SUM(AC48:AC50)+SUMIF($K48:$K50,AC$2,$L48:$L50)</f>
        <v>0</v>
      </c>
      <c r="AD51" s="175">
        <f t="shared" ref="AD51" si="257">SUM(AD48:AD50)+SUMIF($K48:$K50,AD$2,$L48:$L50)</f>
        <v>0</v>
      </c>
      <c r="AE51" s="175">
        <f t="shared" ref="AE51" si="258">SUM(AE48:AE50)+SUMIF($K48:$K50,AE$2,$L48:$L50)</f>
        <v>0</v>
      </c>
      <c r="AF51" s="175">
        <f t="shared" ref="AF51" si="259">SUM(AF48:AF50)+SUMIF($K48:$K50,AF$2,$L48:$L50)</f>
        <v>0</v>
      </c>
      <c r="AG51" s="175">
        <f t="shared" ref="AG51" si="260">SUM(AG48:AG50)+SUMIF($K48:$K50,AG$2,$L48:$L50)</f>
        <v>0</v>
      </c>
      <c r="AH51" s="175">
        <f t="shared" ref="AH51" si="261">SUM(AH48:AH50)+SUMIF($K48:$K50,AH$2,$L48:$L50)</f>
        <v>0</v>
      </c>
      <c r="AI51" s="175">
        <f t="shared" ref="AI51" si="262">SUM(AI48:AI50)+SUMIF($K48:$K50,AI$2,$L48:$L50)</f>
        <v>0</v>
      </c>
      <c r="AJ51" s="175">
        <f t="shared" ref="AJ51" si="263">SUM(AJ48:AJ50)+SUMIF($K48:$K50,AJ$2,$L48:$L50)</f>
        <v>0</v>
      </c>
      <c r="AK51" s="175">
        <f t="shared" ref="AK51" si="264">SUM(AK48:AK50)+SUMIF($K48:$K50,AK$2,$L48:$L50)</f>
        <v>0</v>
      </c>
      <c r="AL51" s="175">
        <f t="shared" ref="AL51" si="265">SUM(AL48:AL50)+SUMIF($K48:$K50,AL$2,$L48:$L50)</f>
        <v>0</v>
      </c>
      <c r="AM51" s="175">
        <f t="shared" ref="AM51" si="266">SUM(AM48:AM50)+SUMIF($K48:$K50,AM$2,$L48:$L50)</f>
        <v>0</v>
      </c>
      <c r="AN51" s="175">
        <f t="shared" ref="AN51" si="267">SUM(AN48:AN50)+SUMIF($K48:$K50,AN$2,$L48:$L50)</f>
        <v>0</v>
      </c>
      <c r="AO51" s="175">
        <f t="shared" ref="AO51" si="268">SUM(AO48:AO50)+SUMIF($K48:$K50,AO$2,$L48:$L50)</f>
        <v>0</v>
      </c>
      <c r="AP51" s="175">
        <f t="shared" ref="AP51" si="269">SUM(AP48:AP50)+SUMIF($K48:$K50,AP$2,$L48:$L50)</f>
        <v>0</v>
      </c>
      <c r="AQ51" s="175">
        <f t="shared" ref="AQ51" si="270">SUM(AQ48:AQ50)+SUMIF($K48:$K50,AQ$2,$L48:$L50)</f>
        <v>0</v>
      </c>
      <c r="AR51" s="175">
        <f t="shared" ref="AR51" si="271">SUM(AR48:AR50)+SUMIF($K48:$K50,AR$2,$L48:$L50)</f>
        <v>0</v>
      </c>
      <c r="AS51" s="175">
        <f t="shared" ref="AS51" si="272">SUM(AS48:AS50)+SUMIF($K48:$K50,AS$2,$L48:$L50)</f>
        <v>0</v>
      </c>
      <c r="AT51" s="83"/>
      <c r="AU51" s="176">
        <f>SUM(AU48:AU50)</f>
        <v>0</v>
      </c>
      <c r="AV51" s="175"/>
      <c r="AW51" s="175"/>
      <c r="AX51" s="162">
        <f>SUM(AX48:AX50)+SUMIF($K48:$K50,AT$2,$L48:$L50)</f>
        <v>0</v>
      </c>
      <c r="AY51" s="177"/>
      <c r="AZ51" s="176">
        <f t="shared" ref="AZ51" si="273">SUM(AZ48:AZ50)</f>
        <v>0</v>
      </c>
      <c r="BA51" s="175"/>
      <c r="BB51" s="178">
        <f>SUM(BB48:BB50)+SUMIF($K48:$K50,AZ$2,$L48:$L50)</f>
        <v>0</v>
      </c>
      <c r="BC51" s="175">
        <f t="shared" ref="BC51:BE51" si="274">SUM(BC48:BC50)+SUMIF($K48:$K50,BC$2,$L48:$L50)</f>
        <v>0</v>
      </c>
      <c r="BD51" s="175">
        <f t="shared" si="274"/>
        <v>0</v>
      </c>
      <c r="BE51" s="175">
        <f t="shared" si="274"/>
        <v>0</v>
      </c>
    </row>
    <row r="52" spans="1:57" s="39" customFormat="1" ht="16.5" thickTop="1" x14ac:dyDescent="0.25">
      <c r="A52" s="122"/>
      <c r="B52" s="189"/>
      <c r="C52" s="123"/>
      <c r="D52" s="123"/>
      <c r="E52" s="123"/>
      <c r="F52" s="123"/>
      <c r="G52" s="123"/>
      <c r="H52" s="123"/>
      <c r="I52" s="123"/>
      <c r="J52" s="123"/>
      <c r="K52" s="123"/>
      <c r="L52" s="123"/>
      <c r="M52" s="123"/>
      <c r="N52" s="123"/>
      <c r="O52" s="190"/>
      <c r="P52" s="190"/>
      <c r="Q52" s="190"/>
      <c r="R52" s="190"/>
      <c r="S52" s="190"/>
      <c r="T52" s="190"/>
      <c r="U52" s="190"/>
      <c r="V52" s="190"/>
      <c r="W52" s="190"/>
      <c r="X52" s="190"/>
      <c r="Y52" s="190"/>
      <c r="Z52" s="190"/>
      <c r="AA52" s="190"/>
      <c r="AB52" s="190"/>
      <c r="AC52" s="190"/>
      <c r="AD52" s="190"/>
      <c r="AE52" s="190"/>
      <c r="AF52" s="190"/>
      <c r="AG52" s="190"/>
      <c r="AH52" s="190"/>
      <c r="AI52" s="190"/>
      <c r="AJ52" s="190"/>
      <c r="AK52" s="190"/>
      <c r="AL52" s="190"/>
      <c r="AM52" s="190"/>
      <c r="AN52" s="190"/>
      <c r="AO52" s="190"/>
      <c r="AP52" s="190"/>
      <c r="AQ52" s="190"/>
      <c r="AR52" s="190"/>
      <c r="AS52" s="190"/>
      <c r="AT52" s="190"/>
      <c r="AU52" s="123"/>
      <c r="AV52" s="123"/>
      <c r="AW52" s="123"/>
      <c r="AX52" s="190"/>
      <c r="AY52" s="190"/>
      <c r="AZ52" s="123"/>
      <c r="BA52" s="123"/>
      <c r="BB52" s="190"/>
      <c r="BC52" s="190"/>
      <c r="BD52" s="190"/>
      <c r="BE52" s="190"/>
    </row>
    <row r="53" spans="1:57" s="39" customFormat="1" hidden="1" x14ac:dyDescent="0.25">
      <c r="A53" s="122"/>
      <c r="B53" s="424"/>
      <c r="C53" s="425"/>
      <c r="D53" s="426"/>
      <c r="E53" s="191"/>
      <c r="F53" s="123"/>
      <c r="G53" s="123"/>
      <c r="H53" s="123"/>
      <c r="I53" s="123"/>
      <c r="J53" s="191"/>
      <c r="K53" s="123"/>
      <c r="L53" s="123"/>
      <c r="M53" s="123"/>
      <c r="N53" s="123"/>
      <c r="O53" s="190"/>
      <c r="P53" s="190"/>
      <c r="Q53" s="190"/>
      <c r="R53" s="190"/>
      <c r="S53" s="190"/>
      <c r="T53" s="190"/>
      <c r="U53" s="190"/>
      <c r="V53" s="190"/>
      <c r="W53" s="190"/>
      <c r="X53" s="190"/>
      <c r="Y53" s="190"/>
      <c r="Z53" s="190"/>
      <c r="AA53" s="190"/>
      <c r="AB53" s="190"/>
      <c r="AC53" s="190"/>
      <c r="AD53" s="190"/>
      <c r="AE53" s="190"/>
      <c r="AF53" s="190"/>
      <c r="AG53" s="190"/>
      <c r="AH53" s="190"/>
      <c r="AI53" s="190"/>
      <c r="AJ53" s="190"/>
      <c r="AK53" s="190"/>
      <c r="AL53" s="190"/>
      <c r="AM53" s="190"/>
      <c r="AN53" s="190"/>
      <c r="AO53" s="190"/>
      <c r="AP53" s="190"/>
      <c r="AQ53" s="190"/>
      <c r="AR53" s="190"/>
      <c r="AS53" s="190"/>
      <c r="AT53" s="190"/>
      <c r="AU53" s="192">
        <f>SUM(AU7,AU11,AU15,AU19,AU23,AU27,AU31,AU35,AU39,AU43,AU47,AU51)</f>
        <v>0</v>
      </c>
      <c r="AV53" s="192">
        <f>SUM(AV7,AV11,AV15,AV19,AV23,AV27,AV31,AV35,AV39,AV43,AV47,AV51)</f>
        <v>0</v>
      </c>
      <c r="AW53" s="123"/>
      <c r="AX53" s="190"/>
      <c r="AY53" s="190"/>
      <c r="AZ53" s="192">
        <f>SUM(AZ7,AZ11,AZ15,AZ19,AZ23,AZ27,AZ31,AZ35,AZ39,AZ43,AZ47,AZ51)</f>
        <v>0</v>
      </c>
      <c r="BA53" s="192">
        <f>SUM(BA7,BA11,BA15,BA19,BA23,BA27,BA31,BA35,BA39,BA43,BA47,BA51)</f>
        <v>0</v>
      </c>
      <c r="BB53" s="190"/>
      <c r="BC53" s="190"/>
      <c r="BD53" s="190"/>
      <c r="BE53" s="190"/>
    </row>
    <row r="54" spans="1:57" ht="15" hidden="1" customHeight="1" x14ac:dyDescent="0.25">
      <c r="F54" s="194" t="str">
        <f>'Drop-Down Lists Input'!C1</f>
        <v>Expenditures - Vendor/Payees</v>
      </c>
      <c r="G54" s="194" t="str">
        <f>'Drop-Down Lists Input'!E1</f>
        <v>Checking Accounts</v>
      </c>
      <c r="H54" s="194" t="str">
        <f>'Drop-Down Lists Input'!G1</f>
        <v>Enterprises</v>
      </c>
      <c r="I54" s="194" t="str">
        <f>'Drop-Down Lists Input'!I1</f>
        <v>Products</v>
      </c>
      <c r="K54" s="194" t="s">
        <v>221</v>
      </c>
    </row>
    <row r="55" spans="1:57" ht="15" hidden="1" customHeight="1" x14ac:dyDescent="0.25">
      <c r="F55" s="194" t="str">
        <f>'Drop-Down Lists Input'!C2</f>
        <v>Enter product and service vendors</v>
      </c>
      <c r="G55" s="194" t="str">
        <f>'Drop-Down Lists Input'!E2</f>
        <v>Enter checking accounts</v>
      </c>
      <c r="H55" s="194" t="str">
        <f>'Drop-Down Lists Input'!G2</f>
        <v>Enter farm business units</v>
      </c>
      <c r="I55" s="194" t="str">
        <f>'Drop-Down Lists Input'!I2</f>
        <v>Enter common farm products</v>
      </c>
      <c r="K55" s="194" t="str" cm="1">
        <f t="array" ref="K55:K71">TRANSPOSE(O2:AE2)</f>
        <v>Car and Truck Expenses</v>
      </c>
    </row>
    <row r="56" spans="1:57" ht="15" hidden="1" customHeight="1" x14ac:dyDescent="0.25">
      <c r="F56" s="194">
        <f>'Drop-Down Lists Input'!C3</f>
        <v>0</v>
      </c>
      <c r="G56" s="194">
        <f>'Drop-Down Lists Input'!E3</f>
        <v>0</v>
      </c>
      <c r="H56" s="194">
        <f>'Drop-Down Lists Input'!G3</f>
        <v>0</v>
      </c>
      <c r="I56" s="194">
        <f>'Drop-Down Lists Input'!I3</f>
        <v>0</v>
      </c>
      <c r="K56" s="194" t="str">
        <v>Crop Protection Chemicals</v>
      </c>
      <c r="AW56" s="194" t="s">
        <v>246</v>
      </c>
    </row>
    <row r="57" spans="1:57" ht="15" hidden="1" customHeight="1" x14ac:dyDescent="0.25">
      <c r="F57" s="194">
        <f>'Drop-Down Lists Input'!C4</f>
        <v>0</v>
      </c>
      <c r="G57" s="194">
        <f>'Drop-Down Lists Input'!E4</f>
        <v>0</v>
      </c>
      <c r="H57" s="194">
        <f>'Drop-Down Lists Input'!G4</f>
        <v>0</v>
      </c>
      <c r="I57" s="194">
        <f>'Drop-Down Lists Input'!I4</f>
        <v>0</v>
      </c>
      <c r="K57" s="194" t="str">
        <v>Conservation</v>
      </c>
      <c r="AW57" s="194" t="s">
        <v>247</v>
      </c>
    </row>
    <row r="58" spans="1:57" ht="15" hidden="1" customHeight="1" x14ac:dyDescent="0.25">
      <c r="F58" s="194">
        <f>'Drop-Down Lists Input'!C5</f>
        <v>0</v>
      </c>
      <c r="G58" s="194">
        <f>'Drop-Down Lists Input'!E5</f>
        <v>0</v>
      </c>
      <c r="H58" s="194">
        <f>'Drop-Down Lists Input'!G5</f>
        <v>0</v>
      </c>
      <c r="I58" s="194">
        <f>'Drop-Down Lists Input'!I5</f>
        <v>0</v>
      </c>
      <c r="K58" s="194" t="str">
        <v>Machine Hire</v>
      </c>
    </row>
    <row r="59" spans="1:57" ht="15" hidden="1" customHeight="1" x14ac:dyDescent="0.25">
      <c r="F59" s="194">
        <f>'Drop-Down Lists Input'!C6</f>
        <v>0</v>
      </c>
      <c r="G59" s="194">
        <f>'Drop-Down Lists Input'!E6</f>
        <v>0</v>
      </c>
      <c r="H59" s="194">
        <f>'Drop-Down Lists Input'!G6</f>
        <v>0</v>
      </c>
      <c r="I59" s="194">
        <f>'Drop-Down Lists Input'!I6</f>
        <v>0</v>
      </c>
      <c r="K59" s="194" t="str">
        <v>Depreciation and Section 179 expense</v>
      </c>
    </row>
    <row r="60" spans="1:57" ht="15" hidden="1" customHeight="1" x14ac:dyDescent="0.25">
      <c r="F60" s="194">
        <f>'Drop-Down Lists Input'!C7</f>
        <v>0</v>
      </c>
      <c r="G60" s="194">
        <f>'Drop-Down Lists Input'!E7</f>
        <v>0</v>
      </c>
      <c r="H60" s="194">
        <f>'Drop-Down Lists Input'!G7</f>
        <v>0</v>
      </c>
      <c r="I60" s="194">
        <f>'Drop-Down Lists Input'!I7</f>
        <v>0</v>
      </c>
      <c r="K60" s="194" t="str">
        <v>Employee benefits (other than pensions)</v>
      </c>
    </row>
    <row r="61" spans="1:57" ht="15" hidden="1" customHeight="1" x14ac:dyDescent="0.25">
      <c r="F61" s="194">
        <f>'Drop-Down Lists Input'!C8</f>
        <v>0</v>
      </c>
      <c r="G61" s="194">
        <f>'Drop-Down Lists Input'!E8</f>
        <v>0</v>
      </c>
      <c r="H61" s="194">
        <f>'Drop-Down Lists Input'!G8</f>
        <v>0</v>
      </c>
      <c r="I61" s="194">
        <f>'Drop-Down Lists Input'!I8</f>
        <v>0</v>
      </c>
      <c r="K61" s="194" t="str">
        <v>Feed</v>
      </c>
    </row>
    <row r="62" spans="1:57" ht="15" hidden="1" customHeight="1" x14ac:dyDescent="0.25">
      <c r="F62" s="194">
        <f>'Drop-Down Lists Input'!C9</f>
        <v>0</v>
      </c>
      <c r="G62" s="194">
        <f>'Drop-Down Lists Input'!E9</f>
        <v>0</v>
      </c>
      <c r="H62" s="194">
        <f>'Drop-Down Lists Input'!G9</f>
        <v>0</v>
      </c>
      <c r="I62" s="194">
        <f>'Drop-Down Lists Input'!I9</f>
        <v>0</v>
      </c>
      <c r="K62" s="194" t="str">
        <v>Fertilizer &amp; Soil Amendments</v>
      </c>
    </row>
    <row r="63" spans="1:57" ht="15" hidden="1" customHeight="1" x14ac:dyDescent="0.25">
      <c r="F63" s="194">
        <f>'Drop-Down Lists Input'!C10</f>
        <v>0</v>
      </c>
      <c r="G63" s="194">
        <f>'Drop-Down Lists Input'!E10</f>
        <v>0</v>
      </c>
      <c r="H63" s="194">
        <f>'Drop-Down Lists Input'!G10</f>
        <v>0</v>
      </c>
      <c r="I63" s="194">
        <f>'Drop-Down Lists Input'!I10</f>
        <v>0</v>
      </c>
      <c r="K63" s="194" t="str">
        <v>Freight &amp; Trucking</v>
      </c>
    </row>
    <row r="64" spans="1:57" ht="15" hidden="1" customHeight="1" x14ac:dyDescent="0.25">
      <c r="F64" s="194">
        <f>'Drop-Down Lists Input'!C11</f>
        <v>0</v>
      </c>
      <c r="G64" s="194">
        <f>'Drop-Down Lists Input'!E11</f>
        <v>0</v>
      </c>
      <c r="H64" s="194">
        <f>'Drop-Down Lists Input'!G11</f>
        <v>0</v>
      </c>
      <c r="I64" s="194">
        <f>'Drop-Down Lists Input'!I11</f>
        <v>0</v>
      </c>
      <c r="K64" s="194" t="str">
        <v>Gasoline, Fuel, and Oil</v>
      </c>
    </row>
    <row r="65" spans="6:11" ht="15" hidden="1" customHeight="1" x14ac:dyDescent="0.25">
      <c r="F65" s="194">
        <f>'Drop-Down Lists Input'!C12</f>
        <v>0</v>
      </c>
      <c r="I65" s="194">
        <f>'Drop-Down Lists Input'!I12</f>
        <v>0</v>
      </c>
      <c r="K65" s="194" t="str">
        <v>Insurance (other than health)</v>
      </c>
    </row>
    <row r="66" spans="6:11" ht="15" hidden="1" customHeight="1" x14ac:dyDescent="0.25">
      <c r="F66" s="194">
        <f>'Drop-Down Lists Input'!C13</f>
        <v>0</v>
      </c>
      <c r="I66" s="194">
        <f>'Drop-Down Lists Input'!I13</f>
        <v>0</v>
      </c>
      <c r="K66" s="194" t="str">
        <v>Interest paid to banks</v>
      </c>
    </row>
    <row r="67" spans="6:11" ht="15" hidden="1" customHeight="1" x14ac:dyDescent="0.25">
      <c r="F67" s="194">
        <f>'Drop-Down Lists Input'!C14</f>
        <v>0</v>
      </c>
      <c r="I67" s="194">
        <f>'Drop-Down Lists Input'!I14</f>
        <v>0</v>
      </c>
      <c r="K67" s="194" t="str">
        <v>Interest paid to others</v>
      </c>
    </row>
    <row r="68" spans="6:11" ht="15" hidden="1" customHeight="1" x14ac:dyDescent="0.25">
      <c r="F68" s="194">
        <f>'Drop-Down Lists Input'!C15</f>
        <v>0</v>
      </c>
      <c r="I68" s="194">
        <f>'Drop-Down Lists Input'!I15</f>
        <v>0</v>
      </c>
      <c r="K68" s="194" t="str">
        <v>Labor Hired</v>
      </c>
    </row>
    <row r="69" spans="6:11" ht="15" hidden="1" customHeight="1" x14ac:dyDescent="0.25">
      <c r="F69" s="194">
        <f>'Drop-Down Lists Input'!C16</f>
        <v>0</v>
      </c>
      <c r="I69" s="194">
        <f>'Drop-Down Lists Input'!I16</f>
        <v>0</v>
      </c>
      <c r="K69" s="194" t="str">
        <v>Pensions and profit share</v>
      </c>
    </row>
    <row r="70" spans="6:11" ht="15" hidden="1" customHeight="1" x14ac:dyDescent="0.25">
      <c r="F70" s="194">
        <f>'Drop-Down Lists Input'!C17</f>
        <v>0</v>
      </c>
      <c r="I70" s="194">
        <f>'Drop-Down Lists Input'!I17</f>
        <v>0</v>
      </c>
      <c r="K70" s="194" t="str">
        <v>Rent paid on machinery or equipment</v>
      </c>
    </row>
    <row r="71" spans="6:11" ht="15" hidden="1" customHeight="1" x14ac:dyDescent="0.25">
      <c r="F71" s="194">
        <f>'Drop-Down Lists Input'!C18</f>
        <v>0</v>
      </c>
      <c r="I71" s="194">
        <f>'Drop-Down Lists Input'!I18</f>
        <v>0</v>
      </c>
      <c r="K71" s="194" t="str">
        <v>Rent paid on land, livestock, or buildings</v>
      </c>
    </row>
    <row r="72" spans="6:11" ht="15" hidden="1" customHeight="1" x14ac:dyDescent="0.25">
      <c r="F72" s="194">
        <f>'Drop-Down Lists Input'!C19</f>
        <v>0</v>
      </c>
      <c r="I72" s="194">
        <f>'Drop-Down Lists Input'!I19</f>
        <v>0</v>
      </c>
      <c r="K72" s="194" t="s">
        <v>224</v>
      </c>
    </row>
    <row r="73" spans="6:11" ht="15" hidden="1" customHeight="1" x14ac:dyDescent="0.25">
      <c r="F73" s="194">
        <f>'Drop-Down Lists Input'!C20</f>
        <v>0</v>
      </c>
      <c r="I73" s="194">
        <f>'Drop-Down Lists Input'!I20</f>
        <v>0</v>
      </c>
      <c r="K73" s="194" t="s">
        <v>225</v>
      </c>
    </row>
    <row r="74" spans="6:11" ht="15" hidden="1" customHeight="1" x14ac:dyDescent="0.25">
      <c r="F74" s="194">
        <f>'Drop-Down Lists Input'!C21</f>
        <v>0</v>
      </c>
      <c r="I74" s="194">
        <f>'Drop-Down Lists Input'!I21</f>
        <v>0</v>
      </c>
      <c r="K74" s="194" t="str" cm="1">
        <f t="array" ref="K74:K85">TRANSPOSE(AH2:AS2)</f>
        <v>Seeds &amp; Plants</v>
      </c>
    </row>
    <row r="75" spans="6:11" ht="15" hidden="1" customHeight="1" x14ac:dyDescent="0.25">
      <c r="F75" s="194">
        <f>'Drop-Down Lists Input'!C22</f>
        <v>0</v>
      </c>
      <c r="I75" s="194">
        <f>'Drop-Down Lists Input'!I22</f>
        <v>0</v>
      </c>
      <c r="K75" s="194" t="str">
        <v>Storage</v>
      </c>
    </row>
    <row r="76" spans="6:11" ht="15" hidden="1" customHeight="1" x14ac:dyDescent="0.25">
      <c r="F76" s="194">
        <f>'Drop-Down Lists Input'!C23</f>
        <v>0</v>
      </c>
      <c r="I76" s="194">
        <f>'Drop-Down Lists Input'!I23</f>
        <v>0</v>
      </c>
      <c r="K76" s="194" t="str">
        <v>Supplies</v>
      </c>
    </row>
    <row r="77" spans="6:11" ht="15" hidden="1" customHeight="1" x14ac:dyDescent="0.25">
      <c r="F77" s="194">
        <f>'Drop-Down Lists Input'!C24</f>
        <v>0</v>
      </c>
      <c r="I77" s="194">
        <f>'Drop-Down Lists Input'!I24</f>
        <v>0</v>
      </c>
      <c r="K77" s="194" t="str">
        <v>Taxes</v>
      </c>
    </row>
    <row r="78" spans="6:11" ht="15" hidden="1" customHeight="1" x14ac:dyDescent="0.25">
      <c r="F78" s="194">
        <f>'Drop-Down Lists Input'!C25</f>
        <v>0</v>
      </c>
      <c r="I78" s="194">
        <f>'Drop-Down Lists Input'!I25</f>
        <v>0</v>
      </c>
      <c r="K78" s="194" t="str">
        <v>Farm Utilities</v>
      </c>
    </row>
    <row r="79" spans="6:11" ht="15" hidden="1" customHeight="1" x14ac:dyDescent="0.25">
      <c r="F79" s="194">
        <f>'Drop-Down Lists Input'!C26</f>
        <v>0</v>
      </c>
      <c r="I79" s="194">
        <f>'Drop-Down Lists Input'!I26</f>
        <v>0</v>
      </c>
      <c r="K79" s="194" t="str">
        <v>Breeding, Vet, and Medicine</v>
      </c>
    </row>
    <row r="80" spans="6:11" ht="15" hidden="1" customHeight="1" x14ac:dyDescent="0.25">
      <c r="F80" s="194">
        <f>'Drop-Down Lists Input'!C27</f>
        <v>0</v>
      </c>
      <c r="I80" s="194">
        <f>'Drop-Down Lists Input'!I27</f>
        <v>0</v>
      </c>
      <c r="K80" s="194" t="str">
        <v>Enter other expense type</v>
      </c>
    </row>
    <row r="81" spans="6:11" ht="15" hidden="1" customHeight="1" x14ac:dyDescent="0.25">
      <c r="F81" s="194">
        <f>'Drop-Down Lists Input'!C28</f>
        <v>0</v>
      </c>
      <c r="I81" s="194">
        <f>'Drop-Down Lists Input'!I28</f>
        <v>0</v>
      </c>
      <c r="K81" s="194" t="str">
        <v>Enter other expense type</v>
      </c>
    </row>
    <row r="82" spans="6:11" ht="15" hidden="1" customHeight="1" x14ac:dyDescent="0.25">
      <c r="F82" s="194">
        <f>'Drop-Down Lists Input'!C29</f>
        <v>0</v>
      </c>
      <c r="I82" s="194">
        <f>'Drop-Down Lists Input'!I29</f>
        <v>0</v>
      </c>
      <c r="K82" s="194" t="str">
        <v>Enter other expense type</v>
      </c>
    </row>
    <row r="83" spans="6:11" ht="15" hidden="1" customHeight="1" x14ac:dyDescent="0.25">
      <c r="F83" s="194">
        <f>'Drop-Down Lists Input'!C30</f>
        <v>0</v>
      </c>
      <c r="I83" s="194">
        <f>'Drop-Down Lists Input'!I30</f>
        <v>0</v>
      </c>
      <c r="K83" s="194" t="str">
        <v>Enter other expense type</v>
      </c>
    </row>
    <row r="84" spans="6:11" ht="15" hidden="1" customHeight="1" x14ac:dyDescent="0.25">
      <c r="F84" s="194">
        <f>'Drop-Down Lists Input'!C31</f>
        <v>0</v>
      </c>
      <c r="I84" s="194">
        <f>'Drop-Down Lists Input'!I31</f>
        <v>0</v>
      </c>
      <c r="K84" s="194" t="str">
        <v>Enter other expense type</v>
      </c>
    </row>
    <row r="85" spans="6:11" ht="15" hidden="1" customHeight="1" x14ac:dyDescent="0.25">
      <c r="F85" s="194">
        <f>'Drop-Down Lists Input'!C32</f>
        <v>0</v>
      </c>
      <c r="I85" s="194">
        <f>'Drop-Down Lists Input'!I32</f>
        <v>0</v>
      </c>
      <c r="K85" s="194" t="str">
        <v>Enter other expense type</v>
      </c>
    </row>
    <row r="86" spans="6:11" ht="15" hidden="1" customHeight="1" x14ac:dyDescent="0.25">
      <c r="F86" s="194">
        <f>'Drop-Down Lists Input'!C33</f>
        <v>0</v>
      </c>
      <c r="I86" s="194">
        <f>'Drop-Down Lists Input'!I33</f>
        <v>0</v>
      </c>
      <c r="K86" s="194" t="s">
        <v>226</v>
      </c>
    </row>
    <row r="87" spans="6:11" ht="15" hidden="1" customHeight="1" x14ac:dyDescent="0.25">
      <c r="F87" s="194">
        <f>'Drop-Down Lists Input'!C34</f>
        <v>0</v>
      </c>
      <c r="I87" s="194">
        <f>'Drop-Down Lists Input'!I34</f>
        <v>0</v>
      </c>
      <c r="K87" s="194" t="s">
        <v>227</v>
      </c>
    </row>
    <row r="88" spans="6:11" ht="15" hidden="1" customHeight="1" x14ac:dyDescent="0.25">
      <c r="F88" s="194">
        <f>'Drop-Down Lists Input'!C35</f>
        <v>0</v>
      </c>
      <c r="I88" s="194">
        <f>'Drop-Down Lists Input'!I35</f>
        <v>0</v>
      </c>
      <c r="K88" s="195" t="str">
        <f>BC3</f>
        <v>Machinery and vehicle purchases</v>
      </c>
    </row>
    <row r="89" spans="6:11" ht="15" hidden="1" customHeight="1" x14ac:dyDescent="0.25">
      <c r="F89" s="194">
        <f>'Drop-Down Lists Input'!C36</f>
        <v>0</v>
      </c>
      <c r="I89" s="194">
        <f>'Drop-Down Lists Input'!I36</f>
        <v>0</v>
      </c>
      <c r="K89" s="195" t="str">
        <f>BD3</f>
        <v>Building, fence, and land purchases</v>
      </c>
    </row>
    <row r="90" spans="6:11" ht="15" hidden="1" customHeight="1" x14ac:dyDescent="0.25">
      <c r="F90" s="194">
        <f>'Drop-Down Lists Input'!C37</f>
        <v>0</v>
      </c>
      <c r="I90" s="194">
        <f>'Drop-Down Lists Input'!I37</f>
        <v>0</v>
      </c>
      <c r="K90" s="195" t="str">
        <f>BE2</f>
        <v>Principal Paid on Debt</v>
      </c>
    </row>
    <row r="91" spans="6:11" ht="15" hidden="1" customHeight="1" x14ac:dyDescent="0.25">
      <c r="F91" s="194">
        <f>'Drop-Down Lists Input'!C38</f>
        <v>0</v>
      </c>
      <c r="I91" s="194">
        <f>'Drop-Down Lists Input'!I38</f>
        <v>0</v>
      </c>
    </row>
    <row r="92" spans="6:11" ht="15" hidden="1" customHeight="1" x14ac:dyDescent="0.25">
      <c r="F92" s="194">
        <f>'Drop-Down Lists Input'!C39</f>
        <v>0</v>
      </c>
      <c r="I92" s="194">
        <f>'Drop-Down Lists Input'!I39</f>
        <v>0</v>
      </c>
    </row>
    <row r="93" spans="6:11" ht="15" hidden="1" customHeight="1" x14ac:dyDescent="0.25">
      <c r="F93" s="194">
        <f>'Drop-Down Lists Input'!C40</f>
        <v>0</v>
      </c>
      <c r="I93" s="194">
        <f>'Drop-Down Lists Input'!I40</f>
        <v>0</v>
      </c>
    </row>
    <row r="94" spans="6:11" ht="15" hidden="1" customHeight="1" x14ac:dyDescent="0.25">
      <c r="F94" s="194">
        <f>'Drop-Down Lists Input'!C41</f>
        <v>0</v>
      </c>
      <c r="I94" s="194">
        <f>'Drop-Down Lists Input'!I41</f>
        <v>0</v>
      </c>
    </row>
    <row r="95" spans="6:11" ht="15" hidden="1" customHeight="1" x14ac:dyDescent="0.25">
      <c r="F95" s="194">
        <f>'Drop-Down Lists Input'!C42</f>
        <v>0</v>
      </c>
      <c r="I95" s="194">
        <f>'Drop-Down Lists Input'!I42</f>
        <v>0</v>
      </c>
    </row>
    <row r="96" spans="6:11" ht="15" hidden="1" customHeight="1" x14ac:dyDescent="0.25">
      <c r="F96" s="194">
        <f>'Drop-Down Lists Input'!C43</f>
        <v>0</v>
      </c>
      <c r="I96" s="194">
        <f>'Drop-Down Lists Input'!I43</f>
        <v>0</v>
      </c>
    </row>
    <row r="97" spans="6:9" ht="15" hidden="1" customHeight="1" x14ac:dyDescent="0.25">
      <c r="F97" s="194">
        <f>'Drop-Down Lists Input'!C44</f>
        <v>0</v>
      </c>
      <c r="I97" s="194">
        <f>'Drop-Down Lists Input'!I44</f>
        <v>0</v>
      </c>
    </row>
    <row r="98" spans="6:9" ht="15" hidden="1" customHeight="1" x14ac:dyDescent="0.25">
      <c r="F98" s="194">
        <f>'Drop-Down Lists Input'!C45</f>
        <v>0</v>
      </c>
      <c r="I98" s="194">
        <f>'Drop-Down Lists Input'!I45</f>
        <v>0</v>
      </c>
    </row>
    <row r="99" spans="6:9" ht="15" hidden="1" customHeight="1" x14ac:dyDescent="0.25">
      <c r="F99" s="194">
        <f>'Drop-Down Lists Input'!C46</f>
        <v>0</v>
      </c>
      <c r="I99" s="194">
        <f>'Drop-Down Lists Input'!I46</f>
        <v>0</v>
      </c>
    </row>
    <row r="100" spans="6:9" ht="15" hidden="1" customHeight="1" x14ac:dyDescent="0.25">
      <c r="F100" s="194">
        <f>'Drop-Down Lists Input'!C47</f>
        <v>0</v>
      </c>
      <c r="I100" s="194">
        <f>'Drop-Down Lists Input'!I47</f>
        <v>0</v>
      </c>
    </row>
    <row r="101" spans="6:9" ht="15" hidden="1" customHeight="1" x14ac:dyDescent="0.25">
      <c r="F101" s="194">
        <f>'Drop-Down Lists Input'!C48</f>
        <v>0</v>
      </c>
      <c r="I101" s="194">
        <f>'Drop-Down Lists Input'!I48</f>
        <v>0</v>
      </c>
    </row>
    <row r="102" spans="6:9" ht="15" hidden="1" customHeight="1" x14ac:dyDescent="0.25">
      <c r="F102" s="194">
        <f>'Drop-Down Lists Input'!C49</f>
        <v>0</v>
      </c>
      <c r="I102" s="194">
        <f>'Drop-Down Lists Input'!I49</f>
        <v>0</v>
      </c>
    </row>
    <row r="103" spans="6:9" ht="15" hidden="1" customHeight="1" x14ac:dyDescent="0.25">
      <c r="F103" s="194">
        <f>'Drop-Down Lists Input'!C50</f>
        <v>0</v>
      </c>
      <c r="I103" s="194">
        <f>'Drop-Down Lists Input'!I50</f>
        <v>0</v>
      </c>
    </row>
    <row r="104" spans="6:9" ht="15" hidden="1" customHeight="1" x14ac:dyDescent="0.25">
      <c r="F104" s="194">
        <f>'Drop-Down Lists Input'!C51</f>
        <v>0</v>
      </c>
      <c r="I104" s="194">
        <f>'Drop-Down Lists Input'!I51</f>
        <v>0</v>
      </c>
    </row>
    <row r="105" spans="6:9" ht="15" hidden="1" customHeight="1" x14ac:dyDescent="0.25">
      <c r="F105" s="194">
        <f>'Drop-Down Lists Input'!C52</f>
        <v>0</v>
      </c>
      <c r="I105" s="194">
        <f>'Drop-Down Lists Input'!I52</f>
        <v>0</v>
      </c>
    </row>
    <row r="106" spans="6:9" ht="15" hidden="1" customHeight="1" x14ac:dyDescent="0.25">
      <c r="F106" s="194">
        <f>'Drop-Down Lists Input'!C53</f>
        <v>0</v>
      </c>
      <c r="I106" s="194">
        <f>'Drop-Down Lists Input'!I53</f>
        <v>0</v>
      </c>
    </row>
    <row r="107" spans="6:9" ht="15" hidden="1" customHeight="1" x14ac:dyDescent="0.25">
      <c r="F107" s="194">
        <f>'Drop-Down Lists Input'!C54</f>
        <v>0</v>
      </c>
      <c r="I107" s="194">
        <f>'Drop-Down Lists Input'!I54</f>
        <v>0</v>
      </c>
    </row>
    <row r="108" spans="6:9" ht="15" hidden="1" customHeight="1" x14ac:dyDescent="0.25">
      <c r="F108" s="194">
        <f>'Drop-Down Lists Input'!C55</f>
        <v>0</v>
      </c>
      <c r="I108" s="194">
        <f>'Drop-Down Lists Input'!I55</f>
        <v>0</v>
      </c>
    </row>
    <row r="109" spans="6:9" ht="15" hidden="1" customHeight="1" x14ac:dyDescent="0.25">
      <c r="F109" s="194">
        <f>'Drop-Down Lists Input'!C56</f>
        <v>0</v>
      </c>
      <c r="I109" s="194">
        <f>'Drop-Down Lists Input'!I56</f>
        <v>0</v>
      </c>
    </row>
    <row r="110" spans="6:9" ht="15" hidden="1" customHeight="1" x14ac:dyDescent="0.25">
      <c r="F110" s="194">
        <f>'Drop-Down Lists Input'!C57</f>
        <v>0</v>
      </c>
      <c r="I110" s="194">
        <f>'Drop-Down Lists Input'!I57</f>
        <v>0</v>
      </c>
    </row>
    <row r="111" spans="6:9" ht="15" hidden="1" customHeight="1" x14ac:dyDescent="0.25">
      <c r="F111" s="194">
        <f>'Drop-Down Lists Input'!C58</f>
        <v>0</v>
      </c>
      <c r="I111" s="194">
        <f>'Drop-Down Lists Input'!I58</f>
        <v>0</v>
      </c>
    </row>
    <row r="112" spans="6:9" ht="15" hidden="1" customHeight="1" x14ac:dyDescent="0.25">
      <c r="F112" s="194">
        <f>'Drop-Down Lists Input'!C59</f>
        <v>0</v>
      </c>
      <c r="I112" s="194">
        <f>'Drop-Down Lists Input'!I59</f>
        <v>0</v>
      </c>
    </row>
    <row r="113" spans="6:9" ht="15" hidden="1" customHeight="1" x14ac:dyDescent="0.25">
      <c r="F113" s="194">
        <f>'Drop-Down Lists Input'!C60</f>
        <v>0</v>
      </c>
      <c r="I113" s="194">
        <f>'Drop-Down Lists Input'!I60</f>
        <v>0</v>
      </c>
    </row>
    <row r="114" spans="6:9" ht="15" hidden="1" customHeight="1" x14ac:dyDescent="0.25">
      <c r="F114" s="194">
        <f>'Drop-Down Lists Input'!C61</f>
        <v>0</v>
      </c>
      <c r="I114" s="194">
        <f>'Drop-Down Lists Input'!I61</f>
        <v>0</v>
      </c>
    </row>
    <row r="115" spans="6:9" ht="15" hidden="1" customHeight="1" x14ac:dyDescent="0.25">
      <c r="F115" s="194">
        <f>'Drop-Down Lists Input'!C62</f>
        <v>0</v>
      </c>
      <c r="I115" s="194">
        <f>'Drop-Down Lists Input'!I62</f>
        <v>0</v>
      </c>
    </row>
    <row r="116" spans="6:9" ht="15" hidden="1" customHeight="1" x14ac:dyDescent="0.25">
      <c r="F116" s="194">
        <f>'Drop-Down Lists Input'!C63</f>
        <v>0</v>
      </c>
      <c r="I116" s="194">
        <f>'Drop-Down Lists Input'!I63</f>
        <v>0</v>
      </c>
    </row>
    <row r="117" spans="6:9" ht="15" hidden="1" customHeight="1" x14ac:dyDescent="0.25">
      <c r="F117" s="194">
        <f>'Drop-Down Lists Input'!C64</f>
        <v>0</v>
      </c>
      <c r="I117" s="194">
        <f>'Drop-Down Lists Input'!I64</f>
        <v>0</v>
      </c>
    </row>
    <row r="118" spans="6:9" ht="15" hidden="1" customHeight="1" x14ac:dyDescent="0.25">
      <c r="F118" s="194">
        <f>'Drop-Down Lists Input'!C65</f>
        <v>0</v>
      </c>
      <c r="I118" s="194">
        <f>'Drop-Down Lists Input'!I65</f>
        <v>0</v>
      </c>
    </row>
    <row r="119" spans="6:9" ht="15" hidden="1" customHeight="1" x14ac:dyDescent="0.25">
      <c r="F119" s="194">
        <f>'Drop-Down Lists Input'!C66</f>
        <v>0</v>
      </c>
      <c r="I119" s="194">
        <f>'Drop-Down Lists Input'!I66</f>
        <v>0</v>
      </c>
    </row>
    <row r="120" spans="6:9" ht="15" hidden="1" customHeight="1" x14ac:dyDescent="0.25">
      <c r="F120" s="194">
        <f>'Drop-Down Lists Input'!C67</f>
        <v>0</v>
      </c>
      <c r="I120" s="194">
        <f>'Drop-Down Lists Input'!I67</f>
        <v>0</v>
      </c>
    </row>
    <row r="121" spans="6:9" ht="15" hidden="1" customHeight="1" x14ac:dyDescent="0.25">
      <c r="F121" s="194">
        <f>'Drop-Down Lists Input'!C68</f>
        <v>0</v>
      </c>
      <c r="I121" s="194">
        <f>'Drop-Down Lists Input'!I68</f>
        <v>0</v>
      </c>
    </row>
    <row r="122" spans="6:9" ht="15" hidden="1" customHeight="1" x14ac:dyDescent="0.25">
      <c r="F122" s="194">
        <f>'Drop-Down Lists Input'!C69</f>
        <v>0</v>
      </c>
      <c r="I122" s="194">
        <f>'Drop-Down Lists Input'!I69</f>
        <v>0</v>
      </c>
    </row>
    <row r="123" spans="6:9" ht="15" hidden="1" customHeight="1" x14ac:dyDescent="0.25">
      <c r="F123" s="194">
        <f>'Drop-Down Lists Input'!C70</f>
        <v>0</v>
      </c>
      <c r="I123" s="194">
        <f>'Drop-Down Lists Input'!I70</f>
        <v>0</v>
      </c>
    </row>
    <row r="124" spans="6:9" ht="15" hidden="1" customHeight="1" x14ac:dyDescent="0.25">
      <c r="F124" s="194">
        <f>'Drop-Down Lists Input'!C71</f>
        <v>0</v>
      </c>
      <c r="I124" s="194">
        <f>'Drop-Down Lists Input'!I71</f>
        <v>0</v>
      </c>
    </row>
    <row r="125" spans="6:9" ht="15" hidden="1" customHeight="1" x14ac:dyDescent="0.25">
      <c r="F125" s="194">
        <f>'Drop-Down Lists Input'!C72</f>
        <v>0</v>
      </c>
      <c r="I125" s="194">
        <f>'Drop-Down Lists Input'!I72</f>
        <v>0</v>
      </c>
    </row>
    <row r="126" spans="6:9" ht="15" hidden="1" customHeight="1" x14ac:dyDescent="0.25">
      <c r="F126" s="194">
        <f>'Drop-Down Lists Input'!C73</f>
        <v>0</v>
      </c>
      <c r="I126" s="194">
        <f>'Drop-Down Lists Input'!I73</f>
        <v>0</v>
      </c>
    </row>
    <row r="127" spans="6:9" ht="15" hidden="1" customHeight="1" x14ac:dyDescent="0.25">
      <c r="F127" s="194">
        <f>'Drop-Down Lists Input'!C74</f>
        <v>0</v>
      </c>
      <c r="I127" s="194">
        <f>'Drop-Down Lists Input'!I74</f>
        <v>0</v>
      </c>
    </row>
    <row r="128" spans="6:9" ht="15" hidden="1" customHeight="1" x14ac:dyDescent="0.25">
      <c r="F128" s="194">
        <f>'Drop-Down Lists Input'!C75</f>
        <v>0</v>
      </c>
      <c r="I128" s="194">
        <f>'Drop-Down Lists Input'!I75</f>
        <v>0</v>
      </c>
    </row>
    <row r="129" spans="6:9" ht="15" hidden="1" customHeight="1" x14ac:dyDescent="0.25">
      <c r="F129" s="194">
        <f>'Drop-Down Lists Input'!C76</f>
        <v>0</v>
      </c>
      <c r="I129" s="194">
        <f>'Drop-Down Lists Input'!I76</f>
        <v>0</v>
      </c>
    </row>
    <row r="130" spans="6:9" ht="15" hidden="1" customHeight="1" x14ac:dyDescent="0.25">
      <c r="F130" s="194">
        <f>'Drop-Down Lists Input'!C77</f>
        <v>0</v>
      </c>
    </row>
    <row r="131" spans="6:9" ht="15" hidden="1" customHeight="1" x14ac:dyDescent="0.25">
      <c r="F131" s="194">
        <f>'Drop-Down Lists Input'!C78</f>
        <v>0</v>
      </c>
    </row>
    <row r="132" spans="6:9" ht="15" hidden="1" customHeight="1" x14ac:dyDescent="0.25">
      <c r="F132" s="194">
        <f>'Drop-Down Lists Input'!C79</f>
        <v>0</v>
      </c>
    </row>
    <row r="133" spans="6:9" ht="15" hidden="1" customHeight="1" x14ac:dyDescent="0.25">
      <c r="F133" s="194">
        <f>'Drop-Down Lists Input'!C80</f>
        <v>0</v>
      </c>
    </row>
    <row r="134" spans="6:9" ht="15" hidden="1" customHeight="1" x14ac:dyDescent="0.25">
      <c r="F134" s="194">
        <f>'Drop-Down Lists Input'!C81</f>
        <v>0</v>
      </c>
    </row>
    <row r="135" spans="6:9" ht="15" hidden="1" customHeight="1" x14ac:dyDescent="0.25">
      <c r="F135" s="194">
        <f>'Drop-Down Lists Input'!C82</f>
        <v>0</v>
      </c>
    </row>
    <row r="136" spans="6:9" ht="15" hidden="1" customHeight="1" x14ac:dyDescent="0.25">
      <c r="F136" s="194">
        <f>'Drop-Down Lists Input'!C83</f>
        <v>0</v>
      </c>
    </row>
    <row r="137" spans="6:9" ht="15" hidden="1" customHeight="1" x14ac:dyDescent="0.25">
      <c r="F137" s="194">
        <f>'Drop-Down Lists Input'!C84</f>
        <v>0</v>
      </c>
    </row>
    <row r="138" spans="6:9" ht="15" hidden="1" customHeight="1" x14ac:dyDescent="0.25">
      <c r="F138" s="194">
        <f>'Drop-Down Lists Input'!C85</f>
        <v>0</v>
      </c>
    </row>
    <row r="139" spans="6:9" ht="15" hidden="1" customHeight="1" x14ac:dyDescent="0.25">
      <c r="F139" s="194">
        <f>'Drop-Down Lists Input'!C86</f>
        <v>0</v>
      </c>
    </row>
    <row r="140" spans="6:9" ht="15" hidden="1" customHeight="1" x14ac:dyDescent="0.25">
      <c r="F140" s="194">
        <f>'Drop-Down Lists Input'!C87</f>
        <v>0</v>
      </c>
    </row>
    <row r="141" spans="6:9" ht="15" hidden="1" customHeight="1" x14ac:dyDescent="0.25">
      <c r="F141" s="194">
        <f>'Drop-Down Lists Input'!C88</f>
        <v>0</v>
      </c>
    </row>
    <row r="142" spans="6:9" ht="15" hidden="1" customHeight="1" x14ac:dyDescent="0.25">
      <c r="F142" s="194">
        <f>'Drop-Down Lists Input'!C89</f>
        <v>0</v>
      </c>
    </row>
    <row r="143" spans="6:9" ht="15" hidden="1" customHeight="1" x14ac:dyDescent="0.25">
      <c r="F143" s="194">
        <f>'Drop-Down Lists Input'!C90</f>
        <v>0</v>
      </c>
    </row>
    <row r="144" spans="6:9" ht="15" hidden="1" customHeight="1" x14ac:dyDescent="0.25">
      <c r="F144" s="194">
        <f>'Drop-Down Lists Input'!C91</f>
        <v>0</v>
      </c>
    </row>
    <row r="145" spans="6:6" ht="15" hidden="1" customHeight="1" x14ac:dyDescent="0.25">
      <c r="F145" s="194">
        <f>'Drop-Down Lists Input'!C92</f>
        <v>0</v>
      </c>
    </row>
    <row r="146" spans="6:6" ht="15" hidden="1" customHeight="1" x14ac:dyDescent="0.25">
      <c r="F146" s="194">
        <f>'Drop-Down Lists Input'!C93</f>
        <v>0</v>
      </c>
    </row>
    <row r="147" spans="6:6" ht="15" hidden="1" customHeight="1" x14ac:dyDescent="0.25">
      <c r="F147" s="194">
        <f>'Drop-Down Lists Input'!C94</f>
        <v>0</v>
      </c>
    </row>
    <row r="148" spans="6:6" ht="15" hidden="1" customHeight="1" x14ac:dyDescent="0.25">
      <c r="F148" s="194">
        <f>'Drop-Down Lists Input'!C95</f>
        <v>0</v>
      </c>
    </row>
    <row r="149" spans="6:6" ht="15" hidden="1" customHeight="1" x14ac:dyDescent="0.25">
      <c r="F149" s="194">
        <f>'Drop-Down Lists Input'!C96</f>
        <v>0</v>
      </c>
    </row>
    <row r="150" spans="6:6" ht="15" hidden="1" customHeight="1" x14ac:dyDescent="0.25">
      <c r="F150" s="194">
        <f>'Drop-Down Lists Input'!C97</f>
        <v>0</v>
      </c>
    </row>
    <row r="151" spans="6:6" ht="15" hidden="1" customHeight="1" x14ac:dyDescent="0.25">
      <c r="F151" s="194">
        <f>'Drop-Down Lists Input'!C98</f>
        <v>0</v>
      </c>
    </row>
    <row r="152" spans="6:6" ht="15" hidden="1" customHeight="1" x14ac:dyDescent="0.25">
      <c r="F152" s="194">
        <f>'Drop-Down Lists Input'!C99</f>
        <v>0</v>
      </c>
    </row>
    <row r="153" spans="6:6" ht="15" hidden="1" customHeight="1" x14ac:dyDescent="0.25">
      <c r="F153" s="194">
        <f>'Drop-Down Lists Input'!C100</f>
        <v>0</v>
      </c>
    </row>
    <row r="154" spans="6:6" ht="15" hidden="1" customHeight="1" x14ac:dyDescent="0.25">
      <c r="F154" s="194">
        <f>'Drop-Down Lists Input'!C101</f>
        <v>0</v>
      </c>
    </row>
    <row r="155" spans="6:6" ht="15" hidden="1" customHeight="1" x14ac:dyDescent="0.25">
      <c r="F155" s="194">
        <f>'Drop-Down Lists Input'!C102</f>
        <v>0</v>
      </c>
    </row>
    <row r="156" spans="6:6" ht="15" hidden="1" customHeight="1" x14ac:dyDescent="0.25"/>
  </sheetData>
  <sheetProtection formatCells="0" formatColumns="0" formatRows="0" insertColumns="0" insertRows="0" insertHyperlinks="0" deleteColumns="0" deleteRows="0" sort="0" autoFilter="0" pivotTables="0"/>
  <mergeCells count="50">
    <mergeCell ref="AZ1:BE1"/>
    <mergeCell ref="L2:L3"/>
    <mergeCell ref="V2:V3"/>
    <mergeCell ref="AB2:AB3"/>
    <mergeCell ref="AZ2:BB2"/>
    <mergeCell ref="BC2:BD2"/>
    <mergeCell ref="BE2:BE3"/>
    <mergeCell ref="AF2:AG2"/>
    <mergeCell ref="AM2:AM3"/>
    <mergeCell ref="AL2:AL3"/>
    <mergeCell ref="AK2:AK3"/>
    <mergeCell ref="AJ2:AJ3"/>
    <mergeCell ref="AI2:AI3"/>
    <mergeCell ref="Y2:Y3"/>
    <mergeCell ref="AP2:AP3"/>
    <mergeCell ref="AQ2:AQ3"/>
    <mergeCell ref="AT2:AX2"/>
    <mergeCell ref="AH2:AH3"/>
    <mergeCell ref="F1:I1"/>
    <mergeCell ref="K1:L1"/>
    <mergeCell ref="AS2:AS3"/>
    <mergeCell ref="AC2:AC3"/>
    <mergeCell ref="AD2:AD3"/>
    <mergeCell ref="O2:O3"/>
    <mergeCell ref="AR2:AR3"/>
    <mergeCell ref="AE2:AE3"/>
    <mergeCell ref="AN2:AN3"/>
    <mergeCell ref="AO2:AO3"/>
    <mergeCell ref="H2:H3"/>
    <mergeCell ref="Q2:Q3"/>
    <mergeCell ref="AA2:AA3"/>
    <mergeCell ref="Z2:Z3"/>
    <mergeCell ref="P2:P3"/>
    <mergeCell ref="U2:U3"/>
    <mergeCell ref="S2:S3"/>
    <mergeCell ref="T2:T3"/>
    <mergeCell ref="R2:R3"/>
    <mergeCell ref="X2:X3"/>
    <mergeCell ref="I2:I3"/>
    <mergeCell ref="C2:C3"/>
    <mergeCell ref="W2:W3"/>
    <mergeCell ref="N1:N3"/>
    <mergeCell ref="B53:D53"/>
    <mergeCell ref="B2:B3"/>
    <mergeCell ref="K2:K3"/>
    <mergeCell ref="D2:D3"/>
    <mergeCell ref="M2:M3"/>
    <mergeCell ref="F2:F3"/>
    <mergeCell ref="G2:G3"/>
    <mergeCell ref="B1:C1"/>
  </mergeCells>
  <dataValidations count="7">
    <dataValidation type="list" allowBlank="1" showInputMessage="1" showErrorMessage="1" sqref="F44:F45 F4:F5 F12:F13 F40:F41 F36:F37 F32:F33 F8:F9 F48:F49 F16:F17 F20:F21 F28:F29 F24:F25" xr:uid="{00000000-0002-0000-0300-000000000000}">
      <formula1>$F$55:$F$155</formula1>
    </dataValidation>
    <dataValidation type="list" allowBlank="1" showInputMessage="1" showErrorMessage="1" sqref="H7:H9 H4:H5 H11:H13 H15:H17 H19:H21 H23:H25 H51 H31:H33 H35:H37 H39:H41 H43:H45 H47:H49 H27:H29" xr:uid="{00000000-0002-0000-0300-000001000000}">
      <formula1>$H$55:$H$76</formula1>
    </dataValidation>
    <dataValidation type="list" allowBlank="1" showInputMessage="1" showErrorMessage="1" sqref="I51:J51" xr:uid="{00000000-0002-0000-0300-000002000000}">
      <formula1>$I$55:$I$76</formula1>
    </dataValidation>
    <dataValidation type="list" allowBlank="1" showInputMessage="1" showErrorMessage="1" sqref="G7:G9 G4:G5 G11:G13 G15:G17 G19:G21 G23:G25 G27:G29 G31:G33 G35:G37 G39:G41 G43:G45 G47:G49 G51" xr:uid="{00000000-0002-0000-0300-000003000000}">
      <formula1>$G$55:$G$76</formula1>
    </dataValidation>
    <dataValidation type="list" allowBlank="1" showInputMessage="1" showErrorMessage="1" sqref="AT4:AT6 AT8:AT10 AT12:AT14 AT16:AT18 AT20:AT22 AT24:AT26 AT28:AT30 AT32:AT34 AT36:AT38 AT40:AT42 AT44:AT46 AT48:AT50" xr:uid="{AC7F069C-FE84-4C0B-AC64-393C35A73D25}">
      <formula1>$AW$56:$AW$57</formula1>
    </dataValidation>
    <dataValidation type="list" allowBlank="1" showInputMessage="1" showErrorMessage="1" sqref="K4:K6 K8:K10 K16:K18 K20:K22 K24:K26 K28:K30 K32:K34 K36:K38 K40:K42 K44:K46 K48:K50 K12:K14" xr:uid="{5123906A-0AA7-4C52-98DB-968A49D39A2D}">
      <formula1>$K$55:$K$90</formula1>
    </dataValidation>
    <dataValidation type="list" allowBlank="1" showInputMessage="1" showErrorMessage="1" sqref="I4:J50" xr:uid="{E73054CE-8531-48FB-A3FE-608B514BCFE2}">
      <formula1>$I$54:$I$129</formula1>
    </dataValidation>
  </dataValidations>
  <hyperlinks>
    <hyperlink ref="B1:C1" location="Directions!A54" display="Directions for sheet" xr:uid="{EB5BAF33-48D0-4E41-A0E0-E724F08D860F}"/>
    <hyperlink ref="B1" location="Directions!A113" display="Directions for sheet" xr:uid="{DFC06C5D-20E7-4B41-B7D1-A520ADA2011F}"/>
  </hyperlinks>
  <pageMargins left="0.25" right="0.25" top="0.75" bottom="0.75" header="0.3" footer="0.3"/>
  <pageSetup scale="90" orientation="landscape" r:id="rId1"/>
  <colBreaks count="2" manualBreakCount="2">
    <brk id="21" min="1" max="37" man="1"/>
    <brk id="37" min="1" max="37"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79"/>
  <sheetViews>
    <sheetView showGridLines="0" workbookViewId="0">
      <selection activeCell="E32" sqref="E32"/>
    </sheetView>
  </sheetViews>
  <sheetFormatPr defaultColWidth="0" defaultRowHeight="15.75" zeroHeight="1" x14ac:dyDescent="0.25"/>
  <cols>
    <col min="1" max="1" width="38.28515625" style="214" bestFit="1" customWidth="1"/>
    <col min="2" max="12" width="14.7109375" style="213" customWidth="1"/>
    <col min="13" max="13" width="14.7109375" style="215" customWidth="1"/>
    <col min="14" max="14" width="16.7109375" style="216" customWidth="1"/>
    <col min="15" max="15" width="3.28515625" style="206" customWidth="1"/>
    <col min="16" max="16384" width="9.140625" style="206" hidden="1"/>
  </cols>
  <sheetData>
    <row r="1" spans="1:16" ht="23.25" customHeight="1" thickBot="1" x14ac:dyDescent="0.4">
      <c r="A1" s="341" t="s">
        <v>291</v>
      </c>
      <c r="B1" s="202" t="s">
        <v>30</v>
      </c>
      <c r="C1" s="203" t="s">
        <v>31</v>
      </c>
      <c r="D1" s="203" t="s">
        <v>32</v>
      </c>
      <c r="E1" s="203" t="s">
        <v>33</v>
      </c>
      <c r="F1" s="203" t="s">
        <v>34</v>
      </c>
      <c r="G1" s="203" t="s">
        <v>35</v>
      </c>
      <c r="H1" s="203" t="s">
        <v>36</v>
      </c>
      <c r="I1" s="203" t="s">
        <v>37</v>
      </c>
      <c r="J1" s="203" t="s">
        <v>38</v>
      </c>
      <c r="K1" s="203" t="s">
        <v>39</v>
      </c>
      <c r="L1" s="203" t="s">
        <v>40</v>
      </c>
      <c r="M1" s="204" t="s">
        <v>41</v>
      </c>
      <c r="N1" s="205" t="s">
        <v>42</v>
      </c>
      <c r="P1" s="207"/>
    </row>
    <row r="2" spans="1:16" ht="19.5" customHeight="1" thickTop="1" x14ac:dyDescent="0.3">
      <c r="A2" s="220" t="s">
        <v>295</v>
      </c>
      <c r="B2" s="217"/>
      <c r="C2" s="218"/>
      <c r="D2" s="218"/>
      <c r="E2" s="218"/>
      <c r="F2" s="218"/>
      <c r="G2" s="218"/>
      <c r="H2" s="218"/>
      <c r="I2" s="218"/>
      <c r="J2" s="218"/>
      <c r="K2" s="218"/>
      <c r="L2" s="218"/>
      <c r="M2" s="218"/>
      <c r="N2" s="219"/>
    </row>
    <row r="3" spans="1:16" x14ac:dyDescent="0.25">
      <c r="A3" s="221" t="s">
        <v>233</v>
      </c>
      <c r="B3" s="222">
        <f>'Farm Receipts'!L$8</f>
        <v>0</v>
      </c>
      <c r="C3" s="222">
        <f>'Farm Receipts'!L$12</f>
        <v>0</v>
      </c>
      <c r="D3" s="222">
        <f>'Farm Receipts'!L$16</f>
        <v>0</v>
      </c>
      <c r="E3" s="222">
        <f>'Farm Receipts'!L$20</f>
        <v>0</v>
      </c>
      <c r="F3" s="222">
        <f>'Farm Receipts'!L$24</f>
        <v>0</v>
      </c>
      <c r="G3" s="222">
        <f>'Farm Receipts'!L$28</f>
        <v>0</v>
      </c>
      <c r="H3" s="222">
        <f>'Farm Receipts'!L$32</f>
        <v>0</v>
      </c>
      <c r="I3" s="222">
        <f>'Farm Receipts'!L$36</f>
        <v>0</v>
      </c>
      <c r="J3" s="222">
        <f>'Farm Receipts'!L$40</f>
        <v>0</v>
      </c>
      <c r="K3" s="222">
        <f>'Farm Receipts'!L$44</f>
        <v>0</v>
      </c>
      <c r="L3" s="222">
        <f>'Farm Receipts'!L$48</f>
        <v>0</v>
      </c>
      <c r="M3" s="222">
        <f>'Farm Receipts'!L$52</f>
        <v>0</v>
      </c>
      <c r="N3" s="223">
        <f>SUM(B3:M3)</f>
        <v>0</v>
      </c>
    </row>
    <row r="4" spans="1:16" x14ac:dyDescent="0.25">
      <c r="A4" s="221" t="str" cm="1">
        <f t="array" ref="A4:A9">TRANSPOSE('Farm Receipts'!S2:X2)</f>
        <v>Crop Insurance Proceeds</v>
      </c>
      <c r="B4" s="222">
        <f>'Farm Receipts'!$S8</f>
        <v>0</v>
      </c>
      <c r="C4" s="102">
        <f>'Farm Receipts'!$S12</f>
        <v>0</v>
      </c>
      <c r="D4" s="102">
        <f>'Farm Receipts'!$S16</f>
        <v>0</v>
      </c>
      <c r="E4" s="102">
        <f>'Farm Receipts'!$S20</f>
        <v>0</v>
      </c>
      <c r="F4" s="102">
        <f>'Farm Receipts'!$S24</f>
        <v>0</v>
      </c>
      <c r="G4" s="102">
        <f>'Farm Receipts'!$S28</f>
        <v>0</v>
      </c>
      <c r="H4" s="102">
        <f>'Farm Receipts'!$S32</f>
        <v>0</v>
      </c>
      <c r="I4" s="102">
        <f>'Farm Receipts'!$S36</f>
        <v>0</v>
      </c>
      <c r="J4" s="102">
        <f>'Farm Receipts'!$S40</f>
        <v>0</v>
      </c>
      <c r="K4" s="102">
        <f>'Farm Receipts'!$S44</f>
        <v>0</v>
      </c>
      <c r="L4" s="102">
        <f>'Farm Receipts'!$S48</f>
        <v>0</v>
      </c>
      <c r="M4" s="224">
        <f>'Farm Receipts'!$S52</f>
        <v>0</v>
      </c>
      <c r="N4" s="223">
        <f t="shared" ref="N4:N16" si="0">SUM(B4:M4)</f>
        <v>0</v>
      </c>
    </row>
    <row r="5" spans="1:16" x14ac:dyDescent="0.25">
      <c r="A5" s="221" t="str">
        <v>Government Payments</v>
      </c>
      <c r="B5" s="222">
        <f>'Farm Receipts'!$T8</f>
        <v>0</v>
      </c>
      <c r="C5" s="102">
        <f>'Farm Receipts'!$T12</f>
        <v>0</v>
      </c>
      <c r="D5" s="102">
        <f>'Farm Receipts'!$T16</f>
        <v>0</v>
      </c>
      <c r="E5" s="102">
        <f>'Farm Receipts'!$T20</f>
        <v>0</v>
      </c>
      <c r="F5" s="102">
        <f>'Farm Receipts'!$T24</f>
        <v>0</v>
      </c>
      <c r="G5" s="102">
        <f>'Farm Receipts'!$T28</f>
        <v>0</v>
      </c>
      <c r="H5" s="102">
        <f>'Farm Receipts'!$T32</f>
        <v>0</v>
      </c>
      <c r="I5" s="102">
        <f>'Farm Receipts'!$T36</f>
        <v>0</v>
      </c>
      <c r="J5" s="102">
        <f>'Farm Receipts'!$T40</f>
        <v>0</v>
      </c>
      <c r="K5" s="102">
        <f>'Farm Receipts'!$T44</f>
        <v>0</v>
      </c>
      <c r="L5" s="102">
        <f>'Farm Receipts'!$T48</f>
        <v>0</v>
      </c>
      <c r="M5" s="224">
        <f>'Farm Receipts'!$T52</f>
        <v>0</v>
      </c>
      <c r="N5" s="223">
        <f t="shared" si="0"/>
        <v>0</v>
      </c>
    </row>
    <row r="6" spans="1:16" x14ac:dyDescent="0.25">
      <c r="A6" s="221" t="str">
        <v>Custom Work</v>
      </c>
      <c r="B6" s="222">
        <f>'Farm Receipts'!$U$8</f>
        <v>0</v>
      </c>
      <c r="C6" s="102">
        <f>'Farm Receipts'!$U12</f>
        <v>0</v>
      </c>
      <c r="D6" s="102">
        <f>'Farm Receipts'!$U16</f>
        <v>0</v>
      </c>
      <c r="E6" s="102">
        <f>'Farm Receipts'!$U20</f>
        <v>0</v>
      </c>
      <c r="F6" s="102">
        <f>'Farm Receipts'!$U24</f>
        <v>0</v>
      </c>
      <c r="G6" s="102">
        <f>'Farm Receipts'!$U28</f>
        <v>0</v>
      </c>
      <c r="H6" s="102">
        <f>'Farm Receipts'!$U32</f>
        <v>0</v>
      </c>
      <c r="I6" s="102">
        <f>'Farm Receipts'!$U36</f>
        <v>0</v>
      </c>
      <c r="J6" s="102">
        <f>'Farm Receipts'!$U40</f>
        <v>0</v>
      </c>
      <c r="K6" s="102">
        <f>'Farm Receipts'!$U44</f>
        <v>0</v>
      </c>
      <c r="L6" s="102">
        <f>'Farm Receipts'!$U48</f>
        <v>0</v>
      </c>
      <c r="M6" s="224">
        <f>'Farm Receipts'!$U52</f>
        <v>0</v>
      </c>
      <c r="N6" s="223">
        <f t="shared" si="0"/>
        <v>0</v>
      </c>
    </row>
    <row r="7" spans="1:16" x14ac:dyDescent="0.25">
      <c r="A7" s="221" t="str">
        <v>Patronage Dividends</v>
      </c>
      <c r="B7" s="222">
        <f>'Farm Receipts'!$V8</f>
        <v>0</v>
      </c>
      <c r="C7" s="102">
        <f>'Farm Receipts'!$V12</f>
        <v>0</v>
      </c>
      <c r="D7" s="102">
        <f>'Farm Receipts'!$V16</f>
        <v>0</v>
      </c>
      <c r="E7" s="102">
        <f>'Farm Receipts'!$V20</f>
        <v>0</v>
      </c>
      <c r="F7" s="102">
        <f>'Farm Receipts'!$V24</f>
        <v>0</v>
      </c>
      <c r="G7" s="102">
        <f>'Farm Receipts'!$V28</f>
        <v>0</v>
      </c>
      <c r="H7" s="102">
        <f>'Farm Receipts'!$V32</f>
        <v>0</v>
      </c>
      <c r="I7" s="102">
        <f>'Farm Receipts'!$V36</f>
        <v>0</v>
      </c>
      <c r="J7" s="102">
        <f>'Farm Receipts'!$V40</f>
        <v>0</v>
      </c>
      <c r="K7" s="102">
        <f>'Farm Receipts'!$V44</f>
        <v>0</v>
      </c>
      <c r="L7" s="102">
        <f>'Farm Receipts'!$V48</f>
        <v>0</v>
      </c>
      <c r="M7" s="224">
        <f>'Farm Receipts'!$V52</f>
        <v>0</v>
      </c>
      <c r="N7" s="223">
        <f t="shared" si="0"/>
        <v>0</v>
      </c>
    </row>
    <row r="8" spans="1:16" x14ac:dyDescent="0.25">
      <c r="A8" s="221" t="str">
        <v>Resales &amp; Settlements</v>
      </c>
      <c r="B8" s="222">
        <f>'Farm Receipts'!$W8</f>
        <v>0</v>
      </c>
      <c r="C8" s="102">
        <f>'Farm Receipts'!$W12</f>
        <v>0</v>
      </c>
      <c r="D8" s="102">
        <f>'Farm Receipts'!$W16</f>
        <v>0</v>
      </c>
      <c r="E8" s="102">
        <f>'Farm Receipts'!$W20</f>
        <v>0</v>
      </c>
      <c r="F8" s="102">
        <f>'Farm Receipts'!$W24</f>
        <v>0</v>
      </c>
      <c r="G8" s="102">
        <f>'Farm Receipts'!$W28</f>
        <v>0</v>
      </c>
      <c r="H8" s="102">
        <f>'Farm Receipts'!$W32</f>
        <v>0</v>
      </c>
      <c r="I8" s="102">
        <f>'Farm Receipts'!$W36</f>
        <v>0</v>
      </c>
      <c r="J8" s="102">
        <f>'Farm Receipts'!$W40</f>
        <v>0</v>
      </c>
      <c r="K8" s="102">
        <f>'Farm Receipts'!$W44</f>
        <v>0</v>
      </c>
      <c r="L8" s="102">
        <f>'Farm Receipts'!$W48</f>
        <v>0</v>
      </c>
      <c r="M8" s="224">
        <f>'Farm Receipts'!$W52</f>
        <v>0</v>
      </c>
      <c r="N8" s="223">
        <f t="shared" si="0"/>
        <v>0</v>
      </c>
    </row>
    <row r="9" spans="1:16" x14ac:dyDescent="0.25">
      <c r="A9" s="221" t="str">
        <v>Cash Rental Income</v>
      </c>
      <c r="B9" s="222">
        <f>'Farm Receipts'!$X8</f>
        <v>0</v>
      </c>
      <c r="C9" s="102">
        <f>'Farm Receipts'!$X12</f>
        <v>0</v>
      </c>
      <c r="D9" s="102">
        <f>'Farm Receipts'!$X16</f>
        <v>0</v>
      </c>
      <c r="E9" s="102">
        <f>'Farm Receipts'!$X20</f>
        <v>0</v>
      </c>
      <c r="F9" s="102">
        <f>'Farm Receipts'!$X24</f>
        <v>0</v>
      </c>
      <c r="G9" s="102">
        <f>'Farm Receipts'!$X28</f>
        <v>0</v>
      </c>
      <c r="H9" s="102">
        <f>'Farm Receipts'!$X32</f>
        <v>0</v>
      </c>
      <c r="I9" s="102">
        <f>'Farm Receipts'!$X36</f>
        <v>0</v>
      </c>
      <c r="J9" s="102">
        <f>'Farm Receipts'!$X40</f>
        <v>0</v>
      </c>
      <c r="K9" s="102">
        <f>'Farm Receipts'!$X44</f>
        <v>0</v>
      </c>
      <c r="L9" s="102">
        <f>'Farm Receipts'!$X48</f>
        <v>0</v>
      </c>
      <c r="M9" s="224">
        <f>'Farm Receipts'!$X52</f>
        <v>0</v>
      </c>
      <c r="N9" s="223">
        <f t="shared" si="0"/>
        <v>0</v>
      </c>
    </row>
    <row r="10" spans="1:16" x14ac:dyDescent="0.25">
      <c r="A10" s="221" t="s">
        <v>196</v>
      </c>
      <c r="B10" s="222">
        <f>'Farm Receipts'!$AP8</f>
        <v>0</v>
      </c>
      <c r="C10" s="102">
        <f>'Farm Receipts'!$AP12</f>
        <v>0</v>
      </c>
      <c r="D10" s="102">
        <f>'Farm Receipts'!$AP16</f>
        <v>0</v>
      </c>
      <c r="E10" s="102">
        <f>'Farm Receipts'!$AP20</f>
        <v>0</v>
      </c>
      <c r="F10" s="102">
        <f>'Farm Receipts'!$AP24</f>
        <v>0</v>
      </c>
      <c r="G10" s="102">
        <f>'Farm Receipts'!$AP28</f>
        <v>0</v>
      </c>
      <c r="H10" s="102">
        <f>'Farm Receipts'!$AP32</f>
        <v>0</v>
      </c>
      <c r="I10" s="102">
        <f>'Farm Receipts'!$AP36</f>
        <v>0</v>
      </c>
      <c r="J10" s="102">
        <f>'Farm Receipts'!$AP40</f>
        <v>0</v>
      </c>
      <c r="K10" s="102">
        <f>'Farm Receipts'!$AP44</f>
        <v>0</v>
      </c>
      <c r="L10" s="102">
        <f>'Farm Receipts'!$AP48</f>
        <v>0</v>
      </c>
      <c r="M10" s="224">
        <f>'Farm Receipts'!$AP52</f>
        <v>0</v>
      </c>
      <c r="N10" s="223">
        <f t="shared" si="0"/>
        <v>0</v>
      </c>
    </row>
    <row r="11" spans="1:16" x14ac:dyDescent="0.25">
      <c r="A11" s="221" t="str">
        <f>"Non-Breeding Livestock: "&amp;'Drop-Down Lists Input'!L2</f>
        <v xml:space="preserve">Non-Breeding Livestock: </v>
      </c>
      <c r="B11" s="222">
        <f>'Farm Receipts'!AD$8</f>
        <v>0</v>
      </c>
      <c r="C11" s="102">
        <f>'Farm Receipts'!AD$12</f>
        <v>0</v>
      </c>
      <c r="D11" s="102">
        <f>'Farm Receipts'!AD$16</f>
        <v>0</v>
      </c>
      <c r="E11" s="102">
        <f>'Farm Receipts'!AD$20</f>
        <v>0</v>
      </c>
      <c r="F11" s="102">
        <f>'Farm Receipts'!AD$24</f>
        <v>0</v>
      </c>
      <c r="G11" s="102">
        <f>'Farm Receipts'!AD$28</f>
        <v>0</v>
      </c>
      <c r="H11" s="102">
        <f>'Farm Receipts'!AD$32</f>
        <v>0</v>
      </c>
      <c r="I11" s="102">
        <f>'Farm Receipts'!AD$36</f>
        <v>0</v>
      </c>
      <c r="J11" s="102">
        <f>'Farm Receipts'!AD$40</f>
        <v>0</v>
      </c>
      <c r="K11" s="102">
        <f>'Farm Receipts'!AD$44</f>
        <v>0</v>
      </c>
      <c r="L11" s="102">
        <f>'Farm Receipts'!AD$48</f>
        <v>0</v>
      </c>
      <c r="M11" s="224">
        <f>'Farm Receipts'!AD$52</f>
        <v>0</v>
      </c>
      <c r="N11" s="223">
        <f t="shared" si="0"/>
        <v>0</v>
      </c>
    </row>
    <row r="12" spans="1:16" x14ac:dyDescent="0.25">
      <c r="A12" s="221" t="s">
        <v>12</v>
      </c>
      <c r="B12" s="222">
        <f>'Farm Receipts'!$AG8</f>
        <v>0</v>
      </c>
      <c r="C12" s="222">
        <f>'Farm Receipts'!$AG12</f>
        <v>0</v>
      </c>
      <c r="D12" s="222">
        <f>'Farm Receipts'!$AG16</f>
        <v>0</v>
      </c>
      <c r="E12" s="222">
        <f>'Farm Receipts'!$AG20</f>
        <v>0</v>
      </c>
      <c r="F12" s="222">
        <f>'Farm Receipts'!$AG24</f>
        <v>0</v>
      </c>
      <c r="G12" s="222">
        <f>'Farm Receipts'!$AG28</f>
        <v>0</v>
      </c>
      <c r="H12" s="222">
        <f>'Farm Receipts'!$AG32</f>
        <v>0</v>
      </c>
      <c r="I12" s="222">
        <f>'Farm Receipts'!$AG36</f>
        <v>0</v>
      </c>
      <c r="J12" s="222">
        <f>'Farm Receipts'!$AG40</f>
        <v>0</v>
      </c>
      <c r="K12" s="222">
        <f>'Farm Receipts'!$AG44</f>
        <v>0</v>
      </c>
      <c r="L12" s="222">
        <f>'Farm Receipts'!$AG48</f>
        <v>0</v>
      </c>
      <c r="M12" s="222">
        <f>'Farm Receipts'!$AG52</f>
        <v>0</v>
      </c>
      <c r="N12" s="223">
        <f t="shared" si="0"/>
        <v>0</v>
      </c>
    </row>
    <row r="13" spans="1:16" x14ac:dyDescent="0.25">
      <c r="A13" s="225" t="s">
        <v>88</v>
      </c>
      <c r="B13" s="226">
        <f>'Farm Receipts'!$AH8</f>
        <v>0</v>
      </c>
      <c r="C13" s="226">
        <f>'Farm Receipts'!$AH12</f>
        <v>0</v>
      </c>
      <c r="D13" s="226">
        <f>'Farm Receipts'!$AH16</f>
        <v>0</v>
      </c>
      <c r="E13" s="226">
        <f>'Farm Receipts'!$AH20</f>
        <v>0</v>
      </c>
      <c r="F13" s="226">
        <f>'Farm Receipts'!$AH24</f>
        <v>0</v>
      </c>
      <c r="G13" s="226">
        <f>'Farm Receipts'!$AH28</f>
        <v>0</v>
      </c>
      <c r="H13" s="226">
        <f>'Farm Receipts'!$AH32</f>
        <v>0</v>
      </c>
      <c r="I13" s="226">
        <f>'Farm Receipts'!$AH36</f>
        <v>0</v>
      </c>
      <c r="J13" s="226">
        <f>'Farm Receipts'!$AH40</f>
        <v>0</v>
      </c>
      <c r="K13" s="226">
        <f>'Farm Receipts'!$AH44</f>
        <v>0</v>
      </c>
      <c r="L13" s="226">
        <f>'Farm Receipts'!$AH48</f>
        <v>0</v>
      </c>
      <c r="M13" s="226">
        <f>'Farm Receipts'!$AH52</f>
        <v>0</v>
      </c>
      <c r="N13" s="223">
        <f t="shared" si="0"/>
        <v>0</v>
      </c>
    </row>
    <row r="14" spans="1:16" x14ac:dyDescent="0.25">
      <c r="A14" s="225" t="s">
        <v>89</v>
      </c>
      <c r="B14" s="226">
        <f>'Farm Receipts'!$AI8</f>
        <v>0</v>
      </c>
      <c r="C14" s="226">
        <f>'Farm Receipts'!$AI12</f>
        <v>0</v>
      </c>
      <c r="D14" s="226">
        <f>'Farm Receipts'!$AI16</f>
        <v>0</v>
      </c>
      <c r="E14" s="226">
        <f>'Farm Receipts'!$AI20</f>
        <v>0</v>
      </c>
      <c r="F14" s="226">
        <f>'Farm Receipts'!$AI24</f>
        <v>0</v>
      </c>
      <c r="G14" s="226">
        <f>'Farm Receipts'!$AI28</f>
        <v>0</v>
      </c>
      <c r="H14" s="226">
        <f>'Farm Receipts'!$AI32</f>
        <v>0</v>
      </c>
      <c r="I14" s="226">
        <f>'Farm Receipts'!$AI36</f>
        <v>0</v>
      </c>
      <c r="J14" s="226">
        <f>'Farm Receipts'!$AI40</f>
        <v>0</v>
      </c>
      <c r="K14" s="226">
        <f>'Farm Receipts'!$AI44</f>
        <v>0</v>
      </c>
      <c r="L14" s="226">
        <f>'Farm Receipts'!$AI48</f>
        <v>0</v>
      </c>
      <c r="M14" s="226">
        <f>'Farm Receipts'!$AI52</f>
        <v>0</v>
      </c>
      <c r="N14" s="223">
        <f t="shared" si="0"/>
        <v>0</v>
      </c>
    </row>
    <row r="15" spans="1:16" x14ac:dyDescent="0.25">
      <c r="A15" s="225" t="s">
        <v>90</v>
      </c>
      <c r="B15" s="226">
        <f>'Farm Receipts'!$AJ8</f>
        <v>0</v>
      </c>
      <c r="C15" s="226">
        <f>'Farm Receipts'!$AJ12</f>
        <v>0</v>
      </c>
      <c r="D15" s="226">
        <f>'Farm Receipts'!$AJ16</f>
        <v>0</v>
      </c>
      <c r="E15" s="226">
        <f>'Farm Receipts'!$AJ20</f>
        <v>0</v>
      </c>
      <c r="F15" s="226">
        <f>'Farm Receipts'!$AJ24</f>
        <v>0</v>
      </c>
      <c r="G15" s="226">
        <f>'Farm Receipts'!$AJ28</f>
        <v>0</v>
      </c>
      <c r="H15" s="226">
        <f>'Farm Receipts'!$AJ32</f>
        <v>0</v>
      </c>
      <c r="I15" s="226">
        <f>'Farm Receipts'!$AJ36</f>
        <v>0</v>
      </c>
      <c r="J15" s="226">
        <f>'Farm Receipts'!$AJ40</f>
        <v>0</v>
      </c>
      <c r="K15" s="226">
        <f>'Farm Receipts'!$AJ44</f>
        <v>0</v>
      </c>
      <c r="L15" s="226">
        <f>'Farm Receipts'!$AJ48</f>
        <v>0</v>
      </c>
      <c r="M15" s="226">
        <f>'Farm Receipts'!$AJ52</f>
        <v>0</v>
      </c>
      <c r="N15" s="223">
        <f t="shared" si="0"/>
        <v>0</v>
      </c>
    </row>
    <row r="16" spans="1:16" ht="16.5" thickBot="1" x14ac:dyDescent="0.3">
      <c r="A16" s="225" t="s">
        <v>91</v>
      </c>
      <c r="B16" s="226">
        <f>'Farm Receipts'!$AK8</f>
        <v>0</v>
      </c>
      <c r="C16" s="226">
        <f>'Farm Receipts'!$AK12</f>
        <v>0</v>
      </c>
      <c r="D16" s="226">
        <f>'Farm Receipts'!$AK16</f>
        <v>0</v>
      </c>
      <c r="E16" s="226">
        <f>'Farm Receipts'!$AK20</f>
        <v>0</v>
      </c>
      <c r="F16" s="226">
        <f>'Farm Receipts'!$AK24</f>
        <v>0</v>
      </c>
      <c r="G16" s="226">
        <f>'Farm Receipts'!$AK28</f>
        <v>0</v>
      </c>
      <c r="H16" s="226">
        <f>'Farm Receipts'!$AK32</f>
        <v>0</v>
      </c>
      <c r="I16" s="226">
        <f>'Farm Receipts'!$AK36</f>
        <v>0</v>
      </c>
      <c r="J16" s="226">
        <f>'Farm Receipts'!$AK40</f>
        <v>0</v>
      </c>
      <c r="K16" s="226">
        <f>'Farm Receipts'!$AK44</f>
        <v>0</v>
      </c>
      <c r="L16" s="226">
        <f>'Farm Receipts'!$AK48</f>
        <v>0</v>
      </c>
      <c r="M16" s="226">
        <f>'Farm Receipts'!$AK52</f>
        <v>0</v>
      </c>
      <c r="N16" s="223">
        <f t="shared" si="0"/>
        <v>0</v>
      </c>
    </row>
    <row r="17" spans="1:14" s="7" customFormat="1" ht="16.5" thickBot="1" x14ac:dyDescent="0.3">
      <c r="A17" s="227" t="s">
        <v>43</v>
      </c>
      <c r="B17" s="228">
        <f t="shared" ref="B17:N17" si="1">SUM(B3:B16)</f>
        <v>0</v>
      </c>
      <c r="C17" s="228">
        <f t="shared" si="1"/>
        <v>0</v>
      </c>
      <c r="D17" s="228">
        <f t="shared" si="1"/>
        <v>0</v>
      </c>
      <c r="E17" s="228">
        <f t="shared" si="1"/>
        <v>0</v>
      </c>
      <c r="F17" s="228">
        <f t="shared" si="1"/>
        <v>0</v>
      </c>
      <c r="G17" s="228">
        <f t="shared" si="1"/>
        <v>0</v>
      </c>
      <c r="H17" s="228">
        <f t="shared" si="1"/>
        <v>0</v>
      </c>
      <c r="I17" s="228">
        <f t="shared" si="1"/>
        <v>0</v>
      </c>
      <c r="J17" s="228">
        <f t="shared" si="1"/>
        <v>0</v>
      </c>
      <c r="K17" s="228">
        <f t="shared" si="1"/>
        <v>0</v>
      </c>
      <c r="L17" s="228">
        <f t="shared" si="1"/>
        <v>0</v>
      </c>
      <c r="M17" s="228">
        <f t="shared" si="1"/>
        <v>0</v>
      </c>
      <c r="N17" s="229">
        <f t="shared" si="1"/>
        <v>0</v>
      </c>
    </row>
    <row r="18" spans="1:14" x14ac:dyDescent="0.25">
      <c r="A18" s="230" t="str">
        <f>"Breeding Livestock: "&amp;'Drop-Down Lists Input'!L13</f>
        <v xml:space="preserve">Breeding Livestock: </v>
      </c>
      <c r="B18" s="222">
        <f>'Farm Receipts'!$AM$8+'Farm Receipts'!$AN$8</f>
        <v>0</v>
      </c>
      <c r="C18" s="222">
        <f>'Farm Receipts'!$AM$12+'Farm Receipts'!$AN$12</f>
        <v>0</v>
      </c>
      <c r="D18" s="222">
        <f>'Farm Receipts'!$AM$16+'Farm Receipts'!$AN$16</f>
        <v>0</v>
      </c>
      <c r="E18" s="222">
        <f>'Farm Receipts'!$AM$20+'Farm Receipts'!$AN$20</f>
        <v>0</v>
      </c>
      <c r="F18" s="222">
        <f>'Farm Receipts'!$AM$24+'Farm Receipts'!$AN$24</f>
        <v>0</v>
      </c>
      <c r="G18" s="222">
        <f>'Farm Receipts'!$AM$28+'Farm Receipts'!$AN$28</f>
        <v>0</v>
      </c>
      <c r="H18" s="222">
        <f>'Farm Receipts'!$AM$32+'Farm Receipts'!$AN$32</f>
        <v>0</v>
      </c>
      <c r="I18" s="222">
        <f>'Farm Receipts'!$AM$36+'Farm Receipts'!$AN$36</f>
        <v>0</v>
      </c>
      <c r="J18" s="222">
        <f>'Farm Receipts'!$AM$40+'Farm Receipts'!$AN$40</f>
        <v>0</v>
      </c>
      <c r="K18" s="222">
        <f>'Farm Receipts'!$AM$44+'Farm Receipts'!$AN$44</f>
        <v>0</v>
      </c>
      <c r="L18" s="222">
        <f>'Farm Receipts'!$AM$48+'Farm Receipts'!$AN$48</f>
        <v>0</v>
      </c>
      <c r="M18" s="222">
        <f>'Farm Receipts'!$AM$52+'Farm Receipts'!$AN$52</f>
        <v>0</v>
      </c>
      <c r="N18" s="231">
        <f t="shared" ref="N18:N19" si="2">SUM(B18:M18)</f>
        <v>0</v>
      </c>
    </row>
    <row r="19" spans="1:14" ht="16.5" thickBot="1" x14ac:dyDescent="0.3">
      <c r="A19" s="225" t="s">
        <v>44</v>
      </c>
      <c r="B19" s="226">
        <f>'Farm Receipts'!$AO8</f>
        <v>0</v>
      </c>
      <c r="C19" s="97">
        <f>'Farm Receipts'!$AO12</f>
        <v>0</v>
      </c>
      <c r="D19" s="97">
        <f>'Farm Receipts'!$AO16</f>
        <v>0</v>
      </c>
      <c r="E19" s="97">
        <f>'Farm Receipts'!$AO20</f>
        <v>0</v>
      </c>
      <c r="F19" s="97">
        <f>'Farm Receipts'!$AO24</f>
        <v>0</v>
      </c>
      <c r="G19" s="97">
        <f>'Farm Receipts'!$AO28</f>
        <v>0</v>
      </c>
      <c r="H19" s="97">
        <f>'Farm Receipts'!$AO32</f>
        <v>0</v>
      </c>
      <c r="I19" s="97">
        <f>'Farm Receipts'!$AO36</f>
        <v>0</v>
      </c>
      <c r="J19" s="97">
        <f>'Farm Receipts'!$AO40</f>
        <v>0</v>
      </c>
      <c r="K19" s="97">
        <f>'Farm Receipts'!$AO44</f>
        <v>0</v>
      </c>
      <c r="L19" s="97">
        <f>'Farm Receipts'!$AO48</f>
        <v>0</v>
      </c>
      <c r="M19" s="232">
        <f>'Farm Receipts'!$AO52</f>
        <v>0</v>
      </c>
      <c r="N19" s="233">
        <f t="shared" si="2"/>
        <v>0</v>
      </c>
    </row>
    <row r="20" spans="1:14" s="7" customFormat="1" ht="16.5" thickBot="1" x14ac:dyDescent="0.3">
      <c r="A20" s="227" t="s">
        <v>45</v>
      </c>
      <c r="B20" s="228">
        <f t="shared" ref="B20:N20" si="3">SUM(B18:B19)</f>
        <v>0</v>
      </c>
      <c r="C20" s="234">
        <f t="shared" si="3"/>
        <v>0</v>
      </c>
      <c r="D20" s="234">
        <f t="shared" si="3"/>
        <v>0</v>
      </c>
      <c r="E20" s="234">
        <f t="shared" si="3"/>
        <v>0</v>
      </c>
      <c r="F20" s="234">
        <f t="shared" si="3"/>
        <v>0</v>
      </c>
      <c r="G20" s="234">
        <f t="shared" si="3"/>
        <v>0</v>
      </c>
      <c r="H20" s="234">
        <f t="shared" si="3"/>
        <v>0</v>
      </c>
      <c r="I20" s="234">
        <f t="shared" si="3"/>
        <v>0</v>
      </c>
      <c r="J20" s="234">
        <f t="shared" si="3"/>
        <v>0</v>
      </c>
      <c r="K20" s="234">
        <f t="shared" si="3"/>
        <v>0</v>
      </c>
      <c r="L20" s="234">
        <f t="shared" si="3"/>
        <v>0</v>
      </c>
      <c r="M20" s="235">
        <f t="shared" si="3"/>
        <v>0</v>
      </c>
      <c r="N20" s="229">
        <f t="shared" si="3"/>
        <v>0</v>
      </c>
    </row>
    <row r="21" spans="1:14" s="7" customFormat="1" ht="16.5" thickBot="1" x14ac:dyDescent="0.3">
      <c r="A21" s="227" t="s">
        <v>46</v>
      </c>
      <c r="B21" s="228">
        <f t="shared" ref="B21:N21" si="4">SUM(B17,B20)</f>
        <v>0</v>
      </c>
      <c r="C21" s="234">
        <f t="shared" si="4"/>
        <v>0</v>
      </c>
      <c r="D21" s="234">
        <f t="shared" si="4"/>
        <v>0</v>
      </c>
      <c r="E21" s="234">
        <f t="shared" si="4"/>
        <v>0</v>
      </c>
      <c r="F21" s="234">
        <f t="shared" si="4"/>
        <v>0</v>
      </c>
      <c r="G21" s="234">
        <f t="shared" si="4"/>
        <v>0</v>
      </c>
      <c r="H21" s="234">
        <f t="shared" si="4"/>
        <v>0</v>
      </c>
      <c r="I21" s="234">
        <f t="shared" si="4"/>
        <v>0</v>
      </c>
      <c r="J21" s="234">
        <f t="shared" si="4"/>
        <v>0</v>
      </c>
      <c r="K21" s="234">
        <f t="shared" si="4"/>
        <v>0</v>
      </c>
      <c r="L21" s="234">
        <f t="shared" si="4"/>
        <v>0</v>
      </c>
      <c r="M21" s="235">
        <f t="shared" si="4"/>
        <v>0</v>
      </c>
      <c r="N21" s="229">
        <f t="shared" si="4"/>
        <v>0</v>
      </c>
    </row>
    <row r="22" spans="1:14" ht="16.5" thickBot="1" x14ac:dyDescent="0.3">
      <c r="A22" s="236" t="s">
        <v>47</v>
      </c>
      <c r="B22" s="237">
        <f>'Farm Receipts'!$AR8</f>
        <v>0</v>
      </c>
      <c r="C22" s="238">
        <f>'Farm Receipts'!$AR12</f>
        <v>0</v>
      </c>
      <c r="D22" s="238">
        <f>'Farm Receipts'!$AR16</f>
        <v>0</v>
      </c>
      <c r="E22" s="238">
        <f>'Farm Receipts'!$AR20</f>
        <v>0</v>
      </c>
      <c r="F22" s="238">
        <f>'Farm Receipts'!$AR24</f>
        <v>0</v>
      </c>
      <c r="G22" s="238">
        <f>'Farm Receipts'!$AR28</f>
        <v>0</v>
      </c>
      <c r="H22" s="238">
        <f>'Farm Receipts'!$AR32</f>
        <v>0</v>
      </c>
      <c r="I22" s="238">
        <f>'Farm Receipts'!$AR36</f>
        <v>0</v>
      </c>
      <c r="J22" s="238">
        <f>'Farm Receipts'!$AR40</f>
        <v>0</v>
      </c>
      <c r="K22" s="238">
        <f>'Farm Receipts'!$AR44</f>
        <v>0</v>
      </c>
      <c r="L22" s="238">
        <f>'Farm Receipts'!$AR48</f>
        <v>0</v>
      </c>
      <c r="M22" s="239">
        <f>'Farm Receipts'!$AR52</f>
        <v>0</v>
      </c>
      <c r="N22" s="240">
        <f t="shared" ref="N22" si="5">SUM(B22:M22)</f>
        <v>0</v>
      </c>
    </row>
    <row r="23" spans="1:14" s="7" customFormat="1" ht="16.5" thickBot="1" x14ac:dyDescent="0.3">
      <c r="A23" s="241" t="s">
        <v>48</v>
      </c>
      <c r="B23" s="242">
        <f t="shared" ref="B23:M23" si="6">(SUM(B21,B22))</f>
        <v>0</v>
      </c>
      <c r="C23" s="243">
        <f t="shared" si="6"/>
        <v>0</v>
      </c>
      <c r="D23" s="243">
        <f t="shared" si="6"/>
        <v>0</v>
      </c>
      <c r="E23" s="243">
        <f t="shared" si="6"/>
        <v>0</v>
      </c>
      <c r="F23" s="243">
        <f t="shared" si="6"/>
        <v>0</v>
      </c>
      <c r="G23" s="243">
        <f t="shared" si="6"/>
        <v>0</v>
      </c>
      <c r="H23" s="243">
        <f t="shared" si="6"/>
        <v>0</v>
      </c>
      <c r="I23" s="243">
        <f t="shared" si="6"/>
        <v>0</v>
      </c>
      <c r="J23" s="243">
        <f t="shared" si="6"/>
        <v>0</v>
      </c>
      <c r="K23" s="243">
        <f t="shared" si="6"/>
        <v>0</v>
      </c>
      <c r="L23" s="243">
        <f t="shared" si="6"/>
        <v>0</v>
      </c>
      <c r="M23" s="244">
        <f t="shared" si="6"/>
        <v>0</v>
      </c>
      <c r="N23" s="245">
        <f>(SUM(N21,N22))</f>
        <v>0</v>
      </c>
    </row>
    <row r="24" spans="1:14" ht="16.5" thickTop="1" x14ac:dyDescent="0.25">
      <c r="A24" s="246"/>
      <c r="B24" s="246"/>
      <c r="C24" s="247"/>
      <c r="D24" s="247"/>
      <c r="E24" s="247"/>
      <c r="F24" s="247"/>
      <c r="G24" s="247"/>
      <c r="H24" s="247"/>
      <c r="I24" s="247"/>
      <c r="J24" s="247"/>
      <c r="K24" s="247"/>
      <c r="L24" s="247"/>
      <c r="M24" s="247"/>
      <c r="N24" s="248"/>
    </row>
    <row r="25" spans="1:14" ht="16.5" thickBot="1" x14ac:dyDescent="0.3">
      <c r="A25" s="249"/>
      <c r="B25" s="249"/>
      <c r="C25" s="250"/>
      <c r="D25" s="250"/>
      <c r="E25" s="250"/>
      <c r="F25" s="250"/>
      <c r="G25" s="250"/>
      <c r="H25" s="250"/>
      <c r="I25" s="250"/>
      <c r="J25" s="250"/>
      <c r="K25" s="250"/>
      <c r="L25" s="250"/>
      <c r="M25" s="250"/>
      <c r="N25" s="251"/>
    </row>
    <row r="26" spans="1:14" ht="20.25" thickTop="1" thickBot="1" x14ac:dyDescent="0.35">
      <c r="A26" s="252" t="s">
        <v>296</v>
      </c>
      <c r="B26" s="202" t="s">
        <v>30</v>
      </c>
      <c r="C26" s="203" t="s">
        <v>31</v>
      </c>
      <c r="D26" s="203" t="s">
        <v>32</v>
      </c>
      <c r="E26" s="203" t="s">
        <v>33</v>
      </c>
      <c r="F26" s="203" t="s">
        <v>34</v>
      </c>
      <c r="G26" s="203" t="s">
        <v>35</v>
      </c>
      <c r="H26" s="203" t="s">
        <v>36</v>
      </c>
      <c r="I26" s="203" t="s">
        <v>37</v>
      </c>
      <c r="J26" s="203" t="s">
        <v>38</v>
      </c>
      <c r="K26" s="203" t="s">
        <v>39</v>
      </c>
      <c r="L26" s="203" t="s">
        <v>40</v>
      </c>
      <c r="M26" s="204" t="s">
        <v>41</v>
      </c>
      <c r="N26" s="205" t="s">
        <v>42</v>
      </c>
    </row>
    <row r="27" spans="1:14" ht="16.5" thickTop="1" x14ac:dyDescent="0.25">
      <c r="A27" s="221" t="str" cm="1">
        <f t="array" ref="A27:A43">TRANSPOSE('Farm Expenditures'!O2:AE2)</f>
        <v>Car and Truck Expenses</v>
      </c>
      <c r="B27" s="222">
        <f>'Farm Expenditures'!$O$7</f>
        <v>0</v>
      </c>
      <c r="C27" s="102">
        <f>'Farm Expenditures'!$O$11</f>
        <v>0</v>
      </c>
      <c r="D27" s="102">
        <f>'Farm Expenditures'!$O$15</f>
        <v>0</v>
      </c>
      <c r="E27" s="102">
        <f>'Farm Expenditures'!$O$19</f>
        <v>0</v>
      </c>
      <c r="F27" s="102">
        <f>'Farm Expenditures'!$O$23</f>
        <v>0</v>
      </c>
      <c r="G27" s="102">
        <f>'Farm Expenditures'!$O$27</f>
        <v>0</v>
      </c>
      <c r="H27" s="102">
        <f>'Farm Expenditures'!$O$31</f>
        <v>0</v>
      </c>
      <c r="I27" s="102">
        <f>'Farm Expenditures'!$O$35</f>
        <v>0</v>
      </c>
      <c r="J27" s="102">
        <f>'Farm Expenditures'!$O$39</f>
        <v>0</v>
      </c>
      <c r="K27" s="102">
        <f>'Farm Expenditures'!$O$43</f>
        <v>0</v>
      </c>
      <c r="L27" s="102">
        <f>'Farm Expenditures'!$O$47</f>
        <v>0</v>
      </c>
      <c r="M27" s="224">
        <f>'Farm Expenditures'!$O$51</f>
        <v>0</v>
      </c>
      <c r="N27" s="223"/>
    </row>
    <row r="28" spans="1:14" x14ac:dyDescent="0.25">
      <c r="A28" s="221" t="str">
        <v>Crop Protection Chemicals</v>
      </c>
      <c r="B28" s="222">
        <f>'Farm Expenditures'!$P$7</f>
        <v>0</v>
      </c>
      <c r="C28" s="102">
        <f>'Farm Expenditures'!$P$11</f>
        <v>0</v>
      </c>
      <c r="D28" s="102">
        <f>'Farm Expenditures'!$P$15</f>
        <v>0</v>
      </c>
      <c r="E28" s="102">
        <f>'Farm Expenditures'!$P$19</f>
        <v>0</v>
      </c>
      <c r="F28" s="102">
        <f>'Farm Expenditures'!$P$23</f>
        <v>0</v>
      </c>
      <c r="G28" s="102">
        <f>'Farm Expenditures'!$P$27</f>
        <v>0</v>
      </c>
      <c r="H28" s="102">
        <f>'Farm Expenditures'!$P$31</f>
        <v>0</v>
      </c>
      <c r="I28" s="102">
        <f>'Farm Expenditures'!$P$35</f>
        <v>0</v>
      </c>
      <c r="J28" s="102">
        <f>'Farm Expenditures'!$P$39</f>
        <v>0</v>
      </c>
      <c r="K28" s="102">
        <f>'Farm Expenditures'!$P$43</f>
        <v>0</v>
      </c>
      <c r="L28" s="102">
        <f>'Farm Expenditures'!$P$47</f>
        <v>0</v>
      </c>
      <c r="M28" s="224">
        <f>'Farm Expenditures'!$P$51</f>
        <v>0</v>
      </c>
      <c r="N28" s="223">
        <f t="shared" ref="N28:N58" si="7">SUM(B28:M28)</f>
        <v>0</v>
      </c>
    </row>
    <row r="29" spans="1:14" x14ac:dyDescent="0.25">
      <c r="A29" s="221" t="str">
        <v>Conservation</v>
      </c>
      <c r="B29" s="222">
        <f>'Farm Expenditures'!$Q$7</f>
        <v>0</v>
      </c>
      <c r="C29" s="102">
        <f>'Farm Expenditures'!$Q$11</f>
        <v>0</v>
      </c>
      <c r="D29" s="102">
        <f>'Farm Expenditures'!$Q$15</f>
        <v>0</v>
      </c>
      <c r="E29" s="102">
        <f>'Farm Expenditures'!$Q$19</f>
        <v>0</v>
      </c>
      <c r="F29" s="102">
        <f>'Farm Expenditures'!$Q$23</f>
        <v>0</v>
      </c>
      <c r="G29" s="102">
        <f>'Farm Expenditures'!$Q$27</f>
        <v>0</v>
      </c>
      <c r="H29" s="102">
        <f>'Farm Expenditures'!$Q$31</f>
        <v>0</v>
      </c>
      <c r="I29" s="102">
        <f>'Farm Expenditures'!$Q$35</f>
        <v>0</v>
      </c>
      <c r="J29" s="102">
        <f>'Farm Expenditures'!$Q$39</f>
        <v>0</v>
      </c>
      <c r="K29" s="102">
        <f>'Farm Expenditures'!$Q$43</f>
        <v>0</v>
      </c>
      <c r="L29" s="102">
        <f>'Farm Expenditures'!$Q$47</f>
        <v>0</v>
      </c>
      <c r="M29" s="224">
        <f>'Farm Expenditures'!$Q$51</f>
        <v>0</v>
      </c>
      <c r="N29" s="223">
        <f>SUM(B29:M29)</f>
        <v>0</v>
      </c>
    </row>
    <row r="30" spans="1:14" x14ac:dyDescent="0.25">
      <c r="A30" s="221" t="str">
        <v>Machine Hire</v>
      </c>
      <c r="B30" s="222">
        <f>'Farm Expenditures'!$R$7</f>
        <v>0</v>
      </c>
      <c r="C30" s="102">
        <f>'Farm Expenditures'!$R$11</f>
        <v>0</v>
      </c>
      <c r="D30" s="102">
        <f>'Farm Expenditures'!$R$15</f>
        <v>0</v>
      </c>
      <c r="E30" s="102">
        <f>'Farm Expenditures'!$R$19</f>
        <v>0</v>
      </c>
      <c r="F30" s="102">
        <f>'Farm Expenditures'!$R$23</f>
        <v>0</v>
      </c>
      <c r="G30" s="102">
        <f>'Farm Expenditures'!$R$27</f>
        <v>0</v>
      </c>
      <c r="H30" s="102">
        <f>'Farm Expenditures'!$R$31</f>
        <v>0</v>
      </c>
      <c r="I30" s="102">
        <f>'Farm Expenditures'!$R$35</f>
        <v>0</v>
      </c>
      <c r="J30" s="102">
        <f>'Farm Expenditures'!$R$39</f>
        <v>0</v>
      </c>
      <c r="K30" s="102">
        <f>'Farm Expenditures'!$R$43</f>
        <v>0</v>
      </c>
      <c r="L30" s="102">
        <f>'Farm Expenditures'!$R$47</f>
        <v>0</v>
      </c>
      <c r="M30" s="224">
        <f>'Farm Expenditures'!$R$51</f>
        <v>0</v>
      </c>
      <c r="N30" s="223">
        <f t="shared" si="7"/>
        <v>0</v>
      </c>
    </row>
    <row r="31" spans="1:14" x14ac:dyDescent="0.25">
      <c r="A31" s="221" t="str">
        <v>Depreciation and Section 179 expense</v>
      </c>
      <c r="B31" s="222">
        <f>'Farm Expenditures'!$S$7</f>
        <v>0</v>
      </c>
      <c r="C31" s="102">
        <f>'Farm Expenditures'!$S$11</f>
        <v>0</v>
      </c>
      <c r="D31" s="102">
        <f>'Farm Expenditures'!$S$15</f>
        <v>0</v>
      </c>
      <c r="E31" s="102">
        <f>'Farm Expenditures'!$S$19</f>
        <v>0</v>
      </c>
      <c r="F31" s="102">
        <f>'Farm Expenditures'!$S$23</f>
        <v>0</v>
      </c>
      <c r="G31" s="102">
        <f>'Farm Expenditures'!$S$27</f>
        <v>0</v>
      </c>
      <c r="H31" s="102">
        <f>'Farm Expenditures'!$S$31</f>
        <v>0</v>
      </c>
      <c r="I31" s="102">
        <f>'Farm Expenditures'!$S$35</f>
        <v>0</v>
      </c>
      <c r="J31" s="102">
        <f>'Farm Expenditures'!$S$39</f>
        <v>0</v>
      </c>
      <c r="K31" s="102">
        <f>'Farm Expenditures'!$S$43</f>
        <v>0</v>
      </c>
      <c r="L31" s="102">
        <f>'Farm Expenditures'!$S$47</f>
        <v>0</v>
      </c>
      <c r="M31" s="224">
        <f>'Farm Expenditures'!$S$51</f>
        <v>0</v>
      </c>
      <c r="N31" s="223">
        <f t="shared" si="7"/>
        <v>0</v>
      </c>
    </row>
    <row r="32" spans="1:14" x14ac:dyDescent="0.25">
      <c r="A32" s="221" t="str">
        <v>Employee benefits (other than pensions)</v>
      </c>
      <c r="B32" s="222">
        <f>'Farm Expenditures'!$T$7</f>
        <v>0</v>
      </c>
      <c r="C32" s="102">
        <f>'Farm Expenditures'!$T$11</f>
        <v>0</v>
      </c>
      <c r="D32" s="102">
        <f>'Farm Expenditures'!$T$15</f>
        <v>0</v>
      </c>
      <c r="E32" s="102">
        <f>'Farm Expenditures'!$T$19</f>
        <v>0</v>
      </c>
      <c r="F32" s="102">
        <f>'Farm Expenditures'!$T$23</f>
        <v>0</v>
      </c>
      <c r="G32" s="102">
        <f>'Farm Expenditures'!$T$27</f>
        <v>0</v>
      </c>
      <c r="H32" s="102">
        <f>'Farm Expenditures'!$T$31</f>
        <v>0</v>
      </c>
      <c r="I32" s="102">
        <f>'Farm Expenditures'!$T$35</f>
        <v>0</v>
      </c>
      <c r="J32" s="102">
        <f>'Farm Expenditures'!$T$39</f>
        <v>0</v>
      </c>
      <c r="K32" s="102">
        <f>'Farm Expenditures'!$T$43</f>
        <v>0</v>
      </c>
      <c r="L32" s="102">
        <f>'Farm Expenditures'!$T$47</f>
        <v>0</v>
      </c>
      <c r="M32" s="224">
        <f>'Farm Expenditures'!$T$51</f>
        <v>0</v>
      </c>
      <c r="N32" s="223">
        <f t="shared" si="7"/>
        <v>0</v>
      </c>
    </row>
    <row r="33" spans="1:14" x14ac:dyDescent="0.25">
      <c r="A33" s="221" t="str">
        <v>Feed</v>
      </c>
      <c r="B33" s="222">
        <f>'Farm Expenditures'!$U$7</f>
        <v>0</v>
      </c>
      <c r="C33" s="102">
        <f>'Farm Expenditures'!$U$11</f>
        <v>0</v>
      </c>
      <c r="D33" s="102">
        <f>'Farm Expenditures'!$U$15</f>
        <v>0</v>
      </c>
      <c r="E33" s="102">
        <f>'Farm Expenditures'!$U$19</f>
        <v>0</v>
      </c>
      <c r="F33" s="102">
        <f>'Farm Expenditures'!$U$23</f>
        <v>0</v>
      </c>
      <c r="G33" s="102">
        <f>'Farm Expenditures'!$U$27</f>
        <v>0</v>
      </c>
      <c r="H33" s="102">
        <f>'Farm Expenditures'!$U$31</f>
        <v>0</v>
      </c>
      <c r="I33" s="102">
        <f>'Farm Expenditures'!$U$35</f>
        <v>0</v>
      </c>
      <c r="J33" s="102">
        <f>'Farm Expenditures'!$U$39</f>
        <v>0</v>
      </c>
      <c r="K33" s="102">
        <f>'Farm Expenditures'!$U$43</f>
        <v>0</v>
      </c>
      <c r="L33" s="102">
        <f>'Farm Expenditures'!$U$47</f>
        <v>0</v>
      </c>
      <c r="M33" s="224">
        <f>'Farm Expenditures'!$U$51</f>
        <v>0</v>
      </c>
      <c r="N33" s="223">
        <f t="shared" si="7"/>
        <v>0</v>
      </c>
    </row>
    <row r="34" spans="1:14" x14ac:dyDescent="0.25">
      <c r="A34" s="221" t="str">
        <v>Fertilizer &amp; Soil Amendments</v>
      </c>
      <c r="B34" s="222">
        <f>'Farm Expenditures'!$V$7</f>
        <v>0</v>
      </c>
      <c r="C34" s="102">
        <f>'Farm Expenditures'!$V$11</f>
        <v>0</v>
      </c>
      <c r="D34" s="102">
        <f>'Farm Expenditures'!$V$15</f>
        <v>0</v>
      </c>
      <c r="E34" s="102">
        <f>'Farm Expenditures'!$V$19</f>
        <v>0</v>
      </c>
      <c r="F34" s="102">
        <f>'Farm Expenditures'!$V$23</f>
        <v>0</v>
      </c>
      <c r="G34" s="102">
        <f>'Farm Expenditures'!$V$27</f>
        <v>0</v>
      </c>
      <c r="H34" s="102">
        <f>'Farm Expenditures'!$V$31</f>
        <v>0</v>
      </c>
      <c r="I34" s="102">
        <f>'Farm Expenditures'!$V$35</f>
        <v>0</v>
      </c>
      <c r="J34" s="102">
        <f>'Farm Expenditures'!$V$39</f>
        <v>0</v>
      </c>
      <c r="K34" s="102">
        <f>'Farm Expenditures'!$V$43</f>
        <v>0</v>
      </c>
      <c r="L34" s="102">
        <f>'Farm Expenditures'!$V$47</f>
        <v>0</v>
      </c>
      <c r="M34" s="224">
        <f>'Farm Expenditures'!$V$51</f>
        <v>0</v>
      </c>
      <c r="N34" s="223">
        <f t="shared" si="7"/>
        <v>0</v>
      </c>
    </row>
    <row r="35" spans="1:14" x14ac:dyDescent="0.25">
      <c r="A35" s="221" t="str">
        <v>Freight &amp; Trucking</v>
      </c>
      <c r="B35" s="222">
        <f>'Farm Expenditures'!$W$7</f>
        <v>0</v>
      </c>
      <c r="C35" s="102">
        <f>'Farm Expenditures'!$W$11</f>
        <v>0</v>
      </c>
      <c r="D35" s="102">
        <f>'Farm Expenditures'!$W$15</f>
        <v>0</v>
      </c>
      <c r="E35" s="102">
        <f>'Farm Expenditures'!$W$19</f>
        <v>0</v>
      </c>
      <c r="F35" s="102">
        <f>'Farm Expenditures'!$W$23</f>
        <v>0</v>
      </c>
      <c r="G35" s="102">
        <f>'Farm Expenditures'!$W$27</f>
        <v>0</v>
      </c>
      <c r="H35" s="102">
        <f>'Farm Expenditures'!$W$31</f>
        <v>0</v>
      </c>
      <c r="I35" s="102">
        <f>'Farm Expenditures'!$W$35</f>
        <v>0</v>
      </c>
      <c r="J35" s="102">
        <f>'Farm Expenditures'!$W$39</f>
        <v>0</v>
      </c>
      <c r="K35" s="102">
        <f>'Farm Expenditures'!$W$43</f>
        <v>0</v>
      </c>
      <c r="L35" s="102">
        <f>'Farm Expenditures'!$W$47</f>
        <v>0</v>
      </c>
      <c r="M35" s="224">
        <f>'Farm Expenditures'!$W$51</f>
        <v>0</v>
      </c>
      <c r="N35" s="223">
        <f t="shared" si="7"/>
        <v>0</v>
      </c>
    </row>
    <row r="36" spans="1:14" x14ac:dyDescent="0.25">
      <c r="A36" s="221" t="str">
        <v>Gasoline, Fuel, and Oil</v>
      </c>
      <c r="B36" s="222">
        <f>'Farm Expenditures'!$X$7</f>
        <v>0</v>
      </c>
      <c r="C36" s="102">
        <f>'Farm Expenditures'!$X$11</f>
        <v>0</v>
      </c>
      <c r="D36" s="102">
        <f>'Farm Expenditures'!$X$15</f>
        <v>0</v>
      </c>
      <c r="E36" s="102">
        <f>'Farm Expenditures'!$X$19</f>
        <v>0</v>
      </c>
      <c r="F36" s="102">
        <f>'Farm Expenditures'!$X$23</f>
        <v>0</v>
      </c>
      <c r="G36" s="102">
        <f>'Farm Expenditures'!$X$27</f>
        <v>0</v>
      </c>
      <c r="H36" s="102">
        <f>'Farm Expenditures'!$X$31</f>
        <v>0</v>
      </c>
      <c r="I36" s="102">
        <f>'Farm Expenditures'!$X$35</f>
        <v>0</v>
      </c>
      <c r="J36" s="102">
        <f>'Farm Expenditures'!$X$39</f>
        <v>0</v>
      </c>
      <c r="K36" s="102">
        <f>'Farm Expenditures'!$X$43</f>
        <v>0</v>
      </c>
      <c r="L36" s="102">
        <f>'Farm Expenditures'!$X$47</f>
        <v>0</v>
      </c>
      <c r="M36" s="224">
        <f>'Farm Expenditures'!$X$51</f>
        <v>0</v>
      </c>
      <c r="N36" s="223">
        <f t="shared" si="7"/>
        <v>0</v>
      </c>
    </row>
    <row r="37" spans="1:14" x14ac:dyDescent="0.25">
      <c r="A37" s="221" t="str">
        <v>Insurance (other than health)</v>
      </c>
      <c r="B37" s="222">
        <f>'Farm Expenditures'!$Y$7</f>
        <v>0</v>
      </c>
      <c r="C37" s="102">
        <f>'Farm Expenditures'!$Y$11</f>
        <v>0</v>
      </c>
      <c r="D37" s="102">
        <f>'Farm Expenditures'!$Y$15</f>
        <v>0</v>
      </c>
      <c r="E37" s="102">
        <f>'Farm Expenditures'!$Y$19</f>
        <v>0</v>
      </c>
      <c r="F37" s="102">
        <f>'Farm Expenditures'!$Y$23</f>
        <v>0</v>
      </c>
      <c r="G37" s="102">
        <f>'Farm Expenditures'!$Y$27</f>
        <v>0</v>
      </c>
      <c r="H37" s="102">
        <f>'Farm Expenditures'!$Y$31</f>
        <v>0</v>
      </c>
      <c r="I37" s="102">
        <f>'Farm Expenditures'!$Y$35</f>
        <v>0</v>
      </c>
      <c r="J37" s="102">
        <f>'Farm Expenditures'!$Y$39</f>
        <v>0</v>
      </c>
      <c r="K37" s="102">
        <f>'Farm Expenditures'!$Y$43</f>
        <v>0</v>
      </c>
      <c r="L37" s="102">
        <f>'Farm Expenditures'!$Y$47</f>
        <v>0</v>
      </c>
      <c r="M37" s="224">
        <f>'Farm Expenditures'!$Y$51</f>
        <v>0</v>
      </c>
      <c r="N37" s="223">
        <f t="shared" si="7"/>
        <v>0</v>
      </c>
    </row>
    <row r="38" spans="1:14" x14ac:dyDescent="0.25">
      <c r="A38" s="221" t="str">
        <v>Interest paid to banks</v>
      </c>
      <c r="B38" s="222">
        <f>'Farm Expenditures'!$Z$7</f>
        <v>0</v>
      </c>
      <c r="C38" s="102">
        <f>'Farm Expenditures'!$Z$11</f>
        <v>0</v>
      </c>
      <c r="D38" s="102">
        <f>'Farm Expenditures'!$Z$15</f>
        <v>0</v>
      </c>
      <c r="E38" s="102">
        <f>'Farm Expenditures'!$Z$19</f>
        <v>0</v>
      </c>
      <c r="F38" s="102">
        <f>'Farm Expenditures'!$Z$23</f>
        <v>0</v>
      </c>
      <c r="G38" s="102">
        <f>'Farm Expenditures'!$Z$27</f>
        <v>0</v>
      </c>
      <c r="H38" s="102">
        <f>'Farm Expenditures'!$Z$31</f>
        <v>0</v>
      </c>
      <c r="I38" s="102">
        <f>'Farm Expenditures'!$Z$35</f>
        <v>0</v>
      </c>
      <c r="J38" s="102">
        <f>'Farm Expenditures'!$Z$39</f>
        <v>0</v>
      </c>
      <c r="K38" s="102">
        <f>'Farm Expenditures'!$Z$43</f>
        <v>0</v>
      </c>
      <c r="L38" s="102">
        <f>'Farm Expenditures'!$Z$47</f>
        <v>0</v>
      </c>
      <c r="M38" s="224">
        <f>'Farm Expenditures'!$Z$51</f>
        <v>0</v>
      </c>
      <c r="N38" s="223">
        <f t="shared" si="7"/>
        <v>0</v>
      </c>
    </row>
    <row r="39" spans="1:14" x14ac:dyDescent="0.25">
      <c r="A39" s="221" t="str">
        <v>Interest paid to others</v>
      </c>
      <c r="B39" s="222">
        <f>'Farm Expenditures'!$AA$7</f>
        <v>0</v>
      </c>
      <c r="C39" s="102">
        <f>'Farm Expenditures'!$AA$11</f>
        <v>0</v>
      </c>
      <c r="D39" s="102">
        <f>'Farm Expenditures'!$AA$15</f>
        <v>0</v>
      </c>
      <c r="E39" s="102">
        <f>'Farm Expenditures'!$AA$19</f>
        <v>0</v>
      </c>
      <c r="F39" s="102">
        <f>'Farm Expenditures'!$AA$23</f>
        <v>0</v>
      </c>
      <c r="G39" s="102">
        <f>'Farm Expenditures'!$AA$27</f>
        <v>0</v>
      </c>
      <c r="H39" s="102">
        <f>'Farm Expenditures'!$AA$31</f>
        <v>0</v>
      </c>
      <c r="I39" s="102">
        <f>'Farm Expenditures'!$AA$35</f>
        <v>0</v>
      </c>
      <c r="J39" s="102">
        <f>'Farm Expenditures'!$AA$39</f>
        <v>0</v>
      </c>
      <c r="K39" s="102">
        <f>'Farm Expenditures'!$AA$43</f>
        <v>0</v>
      </c>
      <c r="L39" s="102">
        <f>'Farm Expenditures'!$AA$47</f>
        <v>0</v>
      </c>
      <c r="M39" s="224">
        <f>'Farm Expenditures'!$AA$51</f>
        <v>0</v>
      </c>
      <c r="N39" s="223">
        <f t="shared" si="7"/>
        <v>0</v>
      </c>
    </row>
    <row r="40" spans="1:14" x14ac:dyDescent="0.25">
      <c r="A40" s="221" t="str">
        <v>Labor Hired</v>
      </c>
      <c r="B40" s="222">
        <f>'Farm Expenditures'!$AB$7</f>
        <v>0</v>
      </c>
      <c r="C40" s="102">
        <f>'Farm Expenditures'!$AB$11</f>
        <v>0</v>
      </c>
      <c r="D40" s="102">
        <f>'Farm Expenditures'!$AB$15</f>
        <v>0</v>
      </c>
      <c r="E40" s="102">
        <f>'Farm Expenditures'!$AB$19</f>
        <v>0</v>
      </c>
      <c r="F40" s="102">
        <f>'Farm Expenditures'!$AB$23</f>
        <v>0</v>
      </c>
      <c r="G40" s="102">
        <f>'Farm Expenditures'!$AB$27</f>
        <v>0</v>
      </c>
      <c r="H40" s="102">
        <f>'Farm Expenditures'!$AB$31</f>
        <v>0</v>
      </c>
      <c r="I40" s="102">
        <f>'Farm Expenditures'!$AB$35</f>
        <v>0</v>
      </c>
      <c r="J40" s="102">
        <f>'Farm Expenditures'!$AB$39</f>
        <v>0</v>
      </c>
      <c r="K40" s="102">
        <f>'Farm Expenditures'!$AB$43</f>
        <v>0</v>
      </c>
      <c r="L40" s="102">
        <f>'Farm Expenditures'!$AB$47</f>
        <v>0</v>
      </c>
      <c r="M40" s="224">
        <f>'Farm Expenditures'!$AB$51</f>
        <v>0</v>
      </c>
      <c r="N40" s="223">
        <f t="shared" si="7"/>
        <v>0</v>
      </c>
    </row>
    <row r="41" spans="1:14" x14ac:dyDescent="0.25">
      <c r="A41" s="221" t="str">
        <v>Pensions and profit share</v>
      </c>
      <c r="B41" s="222">
        <f>'Farm Expenditures'!$AC$7</f>
        <v>0</v>
      </c>
      <c r="C41" s="102">
        <f>'Farm Expenditures'!$AC$11</f>
        <v>0</v>
      </c>
      <c r="D41" s="102">
        <f>'Farm Expenditures'!$AC$15</f>
        <v>0</v>
      </c>
      <c r="E41" s="102">
        <f>'Farm Expenditures'!$AC$19</f>
        <v>0</v>
      </c>
      <c r="F41" s="102">
        <f>'Farm Expenditures'!$AC$23</f>
        <v>0</v>
      </c>
      <c r="G41" s="102">
        <f>'Farm Expenditures'!$AC$27</f>
        <v>0</v>
      </c>
      <c r="H41" s="102">
        <f>'Farm Expenditures'!$AC$31</f>
        <v>0</v>
      </c>
      <c r="I41" s="102">
        <f>'Farm Expenditures'!$AC$35</f>
        <v>0</v>
      </c>
      <c r="J41" s="102">
        <f>'Farm Expenditures'!$AC$39</f>
        <v>0</v>
      </c>
      <c r="K41" s="102">
        <f>'Farm Expenditures'!$AC$43</f>
        <v>0</v>
      </c>
      <c r="L41" s="102">
        <f>'Farm Expenditures'!$AC$47</f>
        <v>0</v>
      </c>
      <c r="M41" s="224">
        <f>'Farm Expenditures'!$AC$51</f>
        <v>0</v>
      </c>
      <c r="N41" s="223">
        <f>SUM(B41:M41)</f>
        <v>0</v>
      </c>
    </row>
    <row r="42" spans="1:14" x14ac:dyDescent="0.25">
      <c r="A42" s="221" t="str">
        <v>Rent paid on machinery or equipment</v>
      </c>
      <c r="B42" s="222">
        <f>'Farm Expenditures'!$AD$7</f>
        <v>0</v>
      </c>
      <c r="C42" s="102">
        <f>'Farm Expenditures'!$AD$11</f>
        <v>0</v>
      </c>
      <c r="D42" s="102">
        <f>'Farm Expenditures'!$AD$15</f>
        <v>0</v>
      </c>
      <c r="E42" s="102">
        <f>'Farm Expenditures'!$AD$19</f>
        <v>0</v>
      </c>
      <c r="F42" s="102">
        <f>'Farm Expenditures'!$AD$23</f>
        <v>0</v>
      </c>
      <c r="G42" s="102">
        <f>'Farm Expenditures'!$AD$27</f>
        <v>0</v>
      </c>
      <c r="H42" s="102">
        <f>'Farm Expenditures'!$AD$31</f>
        <v>0</v>
      </c>
      <c r="I42" s="102">
        <f>'Farm Expenditures'!$AD$35</f>
        <v>0</v>
      </c>
      <c r="J42" s="102">
        <f>'Farm Expenditures'!$AD$39</f>
        <v>0</v>
      </c>
      <c r="K42" s="102">
        <f>'Farm Expenditures'!$AD$43</f>
        <v>0</v>
      </c>
      <c r="L42" s="102">
        <f>'Farm Expenditures'!$AD$47</f>
        <v>0</v>
      </c>
      <c r="M42" s="224">
        <f>'Farm Expenditures'!$AD$51</f>
        <v>0</v>
      </c>
      <c r="N42" s="223">
        <f>SUM(B42:M42)</f>
        <v>0</v>
      </c>
    </row>
    <row r="43" spans="1:14" x14ac:dyDescent="0.25">
      <c r="A43" s="221" t="str">
        <v>Rent paid on land, livestock, or buildings</v>
      </c>
      <c r="B43" s="222">
        <f>'Farm Expenditures'!$AE$7</f>
        <v>0</v>
      </c>
      <c r="C43" s="102">
        <f>'Farm Expenditures'!$AE$11</f>
        <v>0</v>
      </c>
      <c r="D43" s="102">
        <f>'Farm Expenditures'!$AE$15</f>
        <v>0</v>
      </c>
      <c r="E43" s="102">
        <f>'Farm Expenditures'!$AE$19</f>
        <v>0</v>
      </c>
      <c r="F43" s="102">
        <f>'Farm Expenditures'!$AE$23</f>
        <v>0</v>
      </c>
      <c r="G43" s="102">
        <f>'Farm Expenditures'!$AE$27</f>
        <v>0</v>
      </c>
      <c r="H43" s="102">
        <f>'Farm Expenditures'!$AE$31</f>
        <v>0</v>
      </c>
      <c r="I43" s="102">
        <f>'Farm Expenditures'!$AE$35</f>
        <v>0</v>
      </c>
      <c r="J43" s="102">
        <f>'Farm Expenditures'!$AE$39</f>
        <v>0</v>
      </c>
      <c r="K43" s="102">
        <f>'Farm Expenditures'!$AE$43</f>
        <v>0</v>
      </c>
      <c r="L43" s="102">
        <f>'Farm Expenditures'!$AE$47</f>
        <v>0</v>
      </c>
      <c r="M43" s="224">
        <f>'Farm Expenditures'!$AE$51</f>
        <v>0</v>
      </c>
      <c r="N43" s="223">
        <f>SUM(B43:M43)</f>
        <v>0</v>
      </c>
    </row>
    <row r="44" spans="1:14" x14ac:dyDescent="0.25">
      <c r="A44" s="221" t="s">
        <v>49</v>
      </c>
      <c r="B44" s="222">
        <f>'Farm Expenditures'!$AF$7</f>
        <v>0</v>
      </c>
      <c r="C44" s="102">
        <f>'Farm Expenditures'!$AF$11</f>
        <v>0</v>
      </c>
      <c r="D44" s="102">
        <f>'Farm Expenditures'!$AF$15</f>
        <v>0</v>
      </c>
      <c r="E44" s="102">
        <f>'Farm Expenditures'!$AF$19</f>
        <v>0</v>
      </c>
      <c r="F44" s="102">
        <f>'Farm Expenditures'!$AF$23</f>
        <v>0</v>
      </c>
      <c r="G44" s="102">
        <f>'Farm Expenditures'!$AF$27</f>
        <v>0</v>
      </c>
      <c r="H44" s="102">
        <f>'Farm Expenditures'!$AF$31</f>
        <v>0</v>
      </c>
      <c r="I44" s="102">
        <f>'Farm Expenditures'!$AF$35</f>
        <v>0</v>
      </c>
      <c r="J44" s="102">
        <f>'Farm Expenditures'!$AF$39</f>
        <v>0</v>
      </c>
      <c r="K44" s="102">
        <f>'Farm Expenditures'!$AF$43</f>
        <v>0</v>
      </c>
      <c r="L44" s="102">
        <f>'Farm Expenditures'!$AF$47</f>
        <v>0</v>
      </c>
      <c r="M44" s="224">
        <f>'Farm Expenditures'!$AF$51</f>
        <v>0</v>
      </c>
      <c r="N44" s="223">
        <f t="shared" si="7"/>
        <v>0</v>
      </c>
    </row>
    <row r="45" spans="1:14" x14ac:dyDescent="0.25">
      <c r="A45" s="221" t="s">
        <v>50</v>
      </c>
      <c r="B45" s="222">
        <f>'Farm Expenditures'!$AG$7</f>
        <v>0</v>
      </c>
      <c r="C45" s="102">
        <f>'Farm Expenditures'!$AG$11</f>
        <v>0</v>
      </c>
      <c r="D45" s="102">
        <f>'Farm Expenditures'!$AG$15</f>
        <v>0</v>
      </c>
      <c r="E45" s="102">
        <f>'Farm Expenditures'!$AG$19</f>
        <v>0</v>
      </c>
      <c r="F45" s="102">
        <f>'Farm Expenditures'!$AG$23</f>
        <v>0</v>
      </c>
      <c r="G45" s="102">
        <f>'Farm Expenditures'!$AG$27</f>
        <v>0</v>
      </c>
      <c r="H45" s="102">
        <f>'Farm Expenditures'!$AG$31</f>
        <v>0</v>
      </c>
      <c r="I45" s="102">
        <f>'Farm Expenditures'!$AG$35</f>
        <v>0</v>
      </c>
      <c r="J45" s="102">
        <f>'Farm Expenditures'!$AG$39</f>
        <v>0</v>
      </c>
      <c r="K45" s="102">
        <f>'Farm Expenditures'!$AG$43</f>
        <v>0</v>
      </c>
      <c r="L45" s="102">
        <f>'Farm Expenditures'!$AG$47</f>
        <v>0</v>
      </c>
      <c r="M45" s="224">
        <f>'Farm Expenditures'!$AG$51</f>
        <v>0</v>
      </c>
      <c r="N45" s="223">
        <f t="shared" si="7"/>
        <v>0</v>
      </c>
    </row>
    <row r="46" spans="1:14" x14ac:dyDescent="0.25">
      <c r="A46" s="221" t="str" cm="1">
        <f t="array" ref="A46:A57">TRANSPOSE('Farm Expenditures'!AH2:AS2)</f>
        <v>Seeds &amp; Plants</v>
      </c>
      <c r="B46" s="222">
        <f>'Farm Expenditures'!$AH$7</f>
        <v>0</v>
      </c>
      <c r="C46" s="102">
        <f>'Farm Expenditures'!$AH$11</f>
        <v>0</v>
      </c>
      <c r="D46" s="102">
        <f>'Farm Expenditures'!$AH$15</f>
        <v>0</v>
      </c>
      <c r="E46" s="102">
        <f>'Farm Expenditures'!$AH$19</f>
        <v>0</v>
      </c>
      <c r="F46" s="102">
        <f>'Farm Expenditures'!$AH$23</f>
        <v>0</v>
      </c>
      <c r="G46" s="102">
        <f>'Farm Expenditures'!$AH$27</f>
        <v>0</v>
      </c>
      <c r="H46" s="102">
        <f>'Farm Expenditures'!$AH$31</f>
        <v>0</v>
      </c>
      <c r="I46" s="102">
        <f>'Farm Expenditures'!$AH$35</f>
        <v>0</v>
      </c>
      <c r="J46" s="102">
        <f>'Farm Expenditures'!$AH$39</f>
        <v>0</v>
      </c>
      <c r="K46" s="102">
        <f>'Farm Expenditures'!$AH$43</f>
        <v>0</v>
      </c>
      <c r="L46" s="102">
        <f>'Farm Expenditures'!$AH$47</f>
        <v>0</v>
      </c>
      <c r="M46" s="224">
        <f>'Farm Expenditures'!$AH$51</f>
        <v>0</v>
      </c>
      <c r="N46" s="223">
        <f t="shared" si="7"/>
        <v>0</v>
      </c>
    </row>
    <row r="47" spans="1:14" x14ac:dyDescent="0.25">
      <c r="A47" s="221" t="str">
        <v>Storage</v>
      </c>
      <c r="B47" s="222">
        <f>'Farm Expenditures'!$AI$7</f>
        <v>0</v>
      </c>
      <c r="C47" s="102">
        <f>'Farm Expenditures'!$AI$11</f>
        <v>0</v>
      </c>
      <c r="D47" s="102">
        <f>'Farm Expenditures'!$AI$15</f>
        <v>0</v>
      </c>
      <c r="E47" s="102">
        <f>'Farm Expenditures'!$AI$19</f>
        <v>0</v>
      </c>
      <c r="F47" s="102">
        <f>'Farm Expenditures'!$AI$23</f>
        <v>0</v>
      </c>
      <c r="G47" s="102">
        <f>'Farm Expenditures'!$AI$27</f>
        <v>0</v>
      </c>
      <c r="H47" s="102">
        <f>'Farm Expenditures'!$AI$31</f>
        <v>0</v>
      </c>
      <c r="I47" s="102">
        <f>'Farm Expenditures'!$AI$35</f>
        <v>0</v>
      </c>
      <c r="J47" s="102">
        <f>'Farm Expenditures'!$AI$39</f>
        <v>0</v>
      </c>
      <c r="K47" s="102">
        <f>'Farm Expenditures'!$AI$43</f>
        <v>0</v>
      </c>
      <c r="L47" s="102">
        <f>'Farm Expenditures'!$AI$47</f>
        <v>0</v>
      </c>
      <c r="M47" s="224">
        <f>'Farm Expenditures'!$AI$51</f>
        <v>0</v>
      </c>
      <c r="N47" s="223">
        <f t="shared" si="7"/>
        <v>0</v>
      </c>
    </row>
    <row r="48" spans="1:14" x14ac:dyDescent="0.25">
      <c r="A48" s="221" t="str">
        <v>Supplies</v>
      </c>
      <c r="B48" s="222">
        <f>'Farm Expenditures'!$AJ$7</f>
        <v>0</v>
      </c>
      <c r="C48" s="102">
        <f>'Farm Expenditures'!$AJ$11</f>
        <v>0</v>
      </c>
      <c r="D48" s="102">
        <f>'Farm Expenditures'!$AJ$15</f>
        <v>0</v>
      </c>
      <c r="E48" s="102">
        <f>'Farm Expenditures'!$AJ$19</f>
        <v>0</v>
      </c>
      <c r="F48" s="102">
        <f>'Farm Expenditures'!$AJ$23</f>
        <v>0</v>
      </c>
      <c r="G48" s="102">
        <f>'Farm Expenditures'!$AJ$27</f>
        <v>0</v>
      </c>
      <c r="H48" s="102">
        <f>'Farm Expenditures'!$AJ$31</f>
        <v>0</v>
      </c>
      <c r="I48" s="102">
        <f>'Farm Expenditures'!$AJ$35</f>
        <v>0</v>
      </c>
      <c r="J48" s="102">
        <f>'Farm Expenditures'!$AJ$39</f>
        <v>0</v>
      </c>
      <c r="K48" s="102">
        <f>'Farm Expenditures'!$AJ$43</f>
        <v>0</v>
      </c>
      <c r="L48" s="102">
        <f>'Farm Expenditures'!$AJ$47</f>
        <v>0</v>
      </c>
      <c r="M48" s="224">
        <f>'Farm Expenditures'!$AJ$51</f>
        <v>0</v>
      </c>
      <c r="N48" s="223">
        <f t="shared" si="7"/>
        <v>0</v>
      </c>
    </row>
    <row r="49" spans="1:14" x14ac:dyDescent="0.25">
      <c r="A49" s="221" t="str">
        <v>Taxes</v>
      </c>
      <c r="B49" s="222">
        <f>'Farm Expenditures'!$AK$7</f>
        <v>0</v>
      </c>
      <c r="C49" s="102">
        <f>'Farm Expenditures'!$AK$11</f>
        <v>0</v>
      </c>
      <c r="D49" s="102">
        <f>'Farm Expenditures'!$AK$15</f>
        <v>0</v>
      </c>
      <c r="E49" s="102">
        <f>'Farm Expenditures'!$AK$19</f>
        <v>0</v>
      </c>
      <c r="F49" s="102">
        <f>'Farm Expenditures'!$AK$23</f>
        <v>0</v>
      </c>
      <c r="G49" s="102">
        <f>'Farm Expenditures'!$AK$27</f>
        <v>0</v>
      </c>
      <c r="H49" s="102">
        <f>'Farm Expenditures'!$AK$31</f>
        <v>0</v>
      </c>
      <c r="I49" s="102">
        <f>'Farm Expenditures'!$AK$35</f>
        <v>0</v>
      </c>
      <c r="J49" s="102">
        <f>'Farm Expenditures'!$AK$39</f>
        <v>0</v>
      </c>
      <c r="K49" s="102">
        <f>'Farm Expenditures'!$AK$43</f>
        <v>0</v>
      </c>
      <c r="L49" s="102">
        <f>'Farm Expenditures'!$AK$47</f>
        <v>0</v>
      </c>
      <c r="M49" s="224">
        <f>'Farm Expenditures'!$AK$51</f>
        <v>0</v>
      </c>
      <c r="N49" s="223">
        <f t="shared" si="7"/>
        <v>0</v>
      </c>
    </row>
    <row r="50" spans="1:14" x14ac:dyDescent="0.25">
      <c r="A50" s="221" t="str">
        <v>Farm Utilities</v>
      </c>
      <c r="B50" s="222">
        <f>'Farm Expenditures'!$AL$7</f>
        <v>0</v>
      </c>
      <c r="C50" s="102">
        <f>'Farm Expenditures'!$AL$11</f>
        <v>0</v>
      </c>
      <c r="D50" s="102">
        <f>'Farm Expenditures'!$AL$15</f>
        <v>0</v>
      </c>
      <c r="E50" s="102">
        <f>'Farm Expenditures'!$AL$19</f>
        <v>0</v>
      </c>
      <c r="F50" s="102">
        <f>'Farm Expenditures'!$AL$23</f>
        <v>0</v>
      </c>
      <c r="G50" s="102">
        <f>'Farm Expenditures'!$AL$27</f>
        <v>0</v>
      </c>
      <c r="H50" s="102">
        <f>'Farm Expenditures'!$AL$31</f>
        <v>0</v>
      </c>
      <c r="I50" s="102">
        <f>'Farm Expenditures'!$AL$35</f>
        <v>0</v>
      </c>
      <c r="J50" s="102">
        <f>'Farm Expenditures'!$AL$39</f>
        <v>0</v>
      </c>
      <c r="K50" s="102">
        <f>'Farm Expenditures'!$AL$43</f>
        <v>0</v>
      </c>
      <c r="L50" s="102">
        <f>'Farm Expenditures'!$AL$47</f>
        <v>0</v>
      </c>
      <c r="M50" s="224">
        <f>'Farm Expenditures'!$AL$51</f>
        <v>0</v>
      </c>
      <c r="N50" s="223">
        <f t="shared" si="7"/>
        <v>0</v>
      </c>
    </row>
    <row r="51" spans="1:14" x14ac:dyDescent="0.25">
      <c r="A51" s="221" t="str">
        <v>Breeding, Vet, and Medicine</v>
      </c>
      <c r="B51" s="222">
        <f>'Farm Expenditures'!$AM$7</f>
        <v>0</v>
      </c>
      <c r="C51" s="102">
        <f>'Farm Expenditures'!$AM$11</f>
        <v>0</v>
      </c>
      <c r="D51" s="102">
        <f>'Farm Expenditures'!$AM$15</f>
        <v>0</v>
      </c>
      <c r="E51" s="102">
        <f>'Farm Expenditures'!$AM$19</f>
        <v>0</v>
      </c>
      <c r="F51" s="102">
        <f>'Farm Expenditures'!$AM$23</f>
        <v>0</v>
      </c>
      <c r="G51" s="102">
        <f>'Farm Expenditures'!$AM$27</f>
        <v>0</v>
      </c>
      <c r="H51" s="102">
        <f>'Farm Expenditures'!$AM$31</f>
        <v>0</v>
      </c>
      <c r="I51" s="102">
        <f>'Farm Expenditures'!$AM$35</f>
        <v>0</v>
      </c>
      <c r="J51" s="102">
        <f>'Farm Expenditures'!$AM$39</f>
        <v>0</v>
      </c>
      <c r="K51" s="102">
        <f>'Farm Expenditures'!$AM$43</f>
        <v>0</v>
      </c>
      <c r="L51" s="102">
        <f>'Farm Expenditures'!$AM$47</f>
        <v>0</v>
      </c>
      <c r="M51" s="224">
        <f>'Farm Expenditures'!$AM$51</f>
        <v>0</v>
      </c>
      <c r="N51" s="223">
        <f t="shared" si="7"/>
        <v>0</v>
      </c>
    </row>
    <row r="52" spans="1:14" x14ac:dyDescent="0.25">
      <c r="A52" s="221" t="str">
        <v>Enter other expense type</v>
      </c>
      <c r="B52" s="222">
        <f>'Farm Expenditures'!$AN$7</f>
        <v>0</v>
      </c>
      <c r="C52" s="102">
        <f>'Farm Expenditures'!$AN$11</f>
        <v>0</v>
      </c>
      <c r="D52" s="102">
        <f>'Farm Expenditures'!$AN$15</f>
        <v>0</v>
      </c>
      <c r="E52" s="102">
        <f>'Farm Expenditures'!$AN$19</f>
        <v>0</v>
      </c>
      <c r="F52" s="102">
        <f>'Farm Expenditures'!$AN$23</f>
        <v>0</v>
      </c>
      <c r="G52" s="102">
        <f>'Farm Expenditures'!$AN$27</f>
        <v>0</v>
      </c>
      <c r="H52" s="102">
        <f>'Farm Expenditures'!$AN$31</f>
        <v>0</v>
      </c>
      <c r="I52" s="102">
        <f>'Farm Expenditures'!$AN$35</f>
        <v>0</v>
      </c>
      <c r="J52" s="102">
        <f>'Farm Expenditures'!$AN$39</f>
        <v>0</v>
      </c>
      <c r="K52" s="102">
        <f>'Farm Expenditures'!$AN$43</f>
        <v>0</v>
      </c>
      <c r="L52" s="102">
        <f>'Farm Expenditures'!$AN$47</f>
        <v>0</v>
      </c>
      <c r="M52" s="224">
        <f>'Farm Expenditures'!$AN$51</f>
        <v>0</v>
      </c>
      <c r="N52" s="223">
        <f t="shared" si="7"/>
        <v>0</v>
      </c>
    </row>
    <row r="53" spans="1:14" x14ac:dyDescent="0.25">
      <c r="A53" s="221" t="str">
        <v>Enter other expense type</v>
      </c>
      <c r="B53" s="222">
        <f>'Farm Expenditures'!$AO$7</f>
        <v>0</v>
      </c>
      <c r="C53" s="102">
        <f>'Farm Expenditures'!$AO$11</f>
        <v>0</v>
      </c>
      <c r="D53" s="102">
        <f>'Farm Expenditures'!$AO$15</f>
        <v>0</v>
      </c>
      <c r="E53" s="102">
        <f>'Farm Expenditures'!$AO$19</f>
        <v>0</v>
      </c>
      <c r="F53" s="102">
        <f>'Farm Expenditures'!$AO$23</f>
        <v>0</v>
      </c>
      <c r="G53" s="102">
        <f>'Farm Expenditures'!$AO$27</f>
        <v>0</v>
      </c>
      <c r="H53" s="102">
        <f>'Farm Expenditures'!$AO$31</f>
        <v>0</v>
      </c>
      <c r="I53" s="102">
        <f>'Farm Expenditures'!$AO$35</f>
        <v>0</v>
      </c>
      <c r="J53" s="102">
        <f>'Farm Expenditures'!$AO$39</f>
        <v>0</v>
      </c>
      <c r="K53" s="102">
        <f>'Farm Expenditures'!$AO$43</f>
        <v>0</v>
      </c>
      <c r="L53" s="102">
        <f>'Farm Expenditures'!$AO$47</f>
        <v>0</v>
      </c>
      <c r="M53" s="224">
        <f>'Farm Expenditures'!$AO$51</f>
        <v>0</v>
      </c>
      <c r="N53" s="223">
        <f t="shared" si="7"/>
        <v>0</v>
      </c>
    </row>
    <row r="54" spans="1:14" x14ac:dyDescent="0.25">
      <c r="A54" s="221" t="str">
        <v>Enter other expense type</v>
      </c>
      <c r="B54" s="222">
        <f>'Farm Expenditures'!$AP$7</f>
        <v>0</v>
      </c>
      <c r="C54" s="102">
        <f>'Farm Expenditures'!$AP$11</f>
        <v>0</v>
      </c>
      <c r="D54" s="102">
        <f>'Farm Expenditures'!$AP$15</f>
        <v>0</v>
      </c>
      <c r="E54" s="102">
        <f>'Farm Expenditures'!$AP$19</f>
        <v>0</v>
      </c>
      <c r="F54" s="102">
        <f>'Farm Expenditures'!$AP$23</f>
        <v>0</v>
      </c>
      <c r="G54" s="102">
        <f>'Farm Expenditures'!$AP$27</f>
        <v>0</v>
      </c>
      <c r="H54" s="102">
        <f>'Farm Expenditures'!$AP$31</f>
        <v>0</v>
      </c>
      <c r="I54" s="102">
        <f>'Farm Expenditures'!$AP$35</f>
        <v>0</v>
      </c>
      <c r="J54" s="102">
        <f>'Farm Expenditures'!$AP$39</f>
        <v>0</v>
      </c>
      <c r="K54" s="102">
        <f>'Farm Expenditures'!$AP$43</f>
        <v>0</v>
      </c>
      <c r="L54" s="102">
        <f>'Farm Expenditures'!$AP$47</f>
        <v>0</v>
      </c>
      <c r="M54" s="224">
        <f>'Farm Expenditures'!$AP$51</f>
        <v>0</v>
      </c>
      <c r="N54" s="223">
        <f t="shared" si="7"/>
        <v>0</v>
      </c>
    </row>
    <row r="55" spans="1:14" x14ac:dyDescent="0.25">
      <c r="A55" s="221" t="str">
        <v>Enter other expense type</v>
      </c>
      <c r="B55" s="222">
        <f>'Farm Expenditures'!$AQ$7</f>
        <v>0</v>
      </c>
      <c r="C55" s="102">
        <f>'Farm Expenditures'!$AQ$11</f>
        <v>0</v>
      </c>
      <c r="D55" s="102">
        <f>'Farm Expenditures'!$AQ$15</f>
        <v>0</v>
      </c>
      <c r="E55" s="102">
        <f>'Farm Expenditures'!$AQ$19</f>
        <v>0</v>
      </c>
      <c r="F55" s="102">
        <f>'Farm Expenditures'!$AQ$23</f>
        <v>0</v>
      </c>
      <c r="G55" s="102">
        <f>'Farm Expenditures'!$AQ$27</f>
        <v>0</v>
      </c>
      <c r="H55" s="102">
        <f>'Farm Expenditures'!$AQ$31</f>
        <v>0</v>
      </c>
      <c r="I55" s="102">
        <f>'Farm Expenditures'!$AQ$35</f>
        <v>0</v>
      </c>
      <c r="J55" s="102">
        <f>'Farm Expenditures'!$AQ$39</f>
        <v>0</v>
      </c>
      <c r="K55" s="102">
        <f>'Farm Expenditures'!$AQ$43</f>
        <v>0</v>
      </c>
      <c r="L55" s="102">
        <f>'Farm Expenditures'!$AQ$47</f>
        <v>0</v>
      </c>
      <c r="M55" s="224">
        <f>'Farm Expenditures'!$AQ$51</f>
        <v>0</v>
      </c>
      <c r="N55" s="223">
        <f t="shared" si="7"/>
        <v>0</v>
      </c>
    </row>
    <row r="56" spans="1:14" x14ac:dyDescent="0.25">
      <c r="A56" s="221" t="str">
        <v>Enter other expense type</v>
      </c>
      <c r="B56" s="222">
        <f>'Farm Expenditures'!$AR$7</f>
        <v>0</v>
      </c>
      <c r="C56" s="102">
        <f>'Farm Expenditures'!$AR$11</f>
        <v>0</v>
      </c>
      <c r="D56" s="102">
        <f>'Farm Expenditures'!$AR$15</f>
        <v>0</v>
      </c>
      <c r="E56" s="102">
        <f>'Farm Expenditures'!$AR$19</f>
        <v>0</v>
      </c>
      <c r="F56" s="102">
        <f>'Farm Expenditures'!$AR$23</f>
        <v>0</v>
      </c>
      <c r="G56" s="102">
        <f>'Farm Expenditures'!$AR$27</f>
        <v>0</v>
      </c>
      <c r="H56" s="102">
        <f>'Farm Expenditures'!$AR$31</f>
        <v>0</v>
      </c>
      <c r="I56" s="102">
        <f>'Farm Expenditures'!$AR$35</f>
        <v>0</v>
      </c>
      <c r="J56" s="102">
        <f>'Farm Expenditures'!$AR$39</f>
        <v>0</v>
      </c>
      <c r="K56" s="102">
        <f>'Farm Expenditures'!$AR$43</f>
        <v>0</v>
      </c>
      <c r="L56" s="102">
        <f>'Farm Expenditures'!$AR$47</f>
        <v>0</v>
      </c>
      <c r="M56" s="224">
        <f>'Farm Expenditures'!$AR$51</f>
        <v>0</v>
      </c>
      <c r="N56" s="223">
        <f t="shared" si="7"/>
        <v>0</v>
      </c>
    </row>
    <row r="57" spans="1:14" x14ac:dyDescent="0.25">
      <c r="A57" s="221" t="str">
        <v>Enter other expense type</v>
      </c>
      <c r="B57" s="222">
        <f>'Farm Expenditures'!$AS$7</f>
        <v>0</v>
      </c>
      <c r="C57" s="102">
        <f>'Farm Expenditures'!$AS$11</f>
        <v>0</v>
      </c>
      <c r="D57" s="102">
        <f>'Farm Expenditures'!$AS$15</f>
        <v>0</v>
      </c>
      <c r="E57" s="102">
        <f>'Farm Expenditures'!$AS$19</f>
        <v>0</v>
      </c>
      <c r="F57" s="102">
        <f>'Farm Expenditures'!$AS$23</f>
        <v>0</v>
      </c>
      <c r="G57" s="102">
        <f>'Farm Expenditures'!$AS$27</f>
        <v>0</v>
      </c>
      <c r="H57" s="102">
        <f>'Farm Expenditures'!$AS$31</f>
        <v>0</v>
      </c>
      <c r="I57" s="102">
        <f>'Farm Expenditures'!$AS$35</f>
        <v>0</v>
      </c>
      <c r="J57" s="102">
        <f>'Farm Expenditures'!$AS$39</f>
        <v>0</v>
      </c>
      <c r="K57" s="102">
        <f>'Farm Expenditures'!$AS$43</f>
        <v>0</v>
      </c>
      <c r="L57" s="102">
        <f>'Farm Expenditures'!$AS$47</f>
        <v>0</v>
      </c>
      <c r="M57" s="224">
        <f>'Farm Expenditures'!$AS$51</f>
        <v>0</v>
      </c>
      <c r="N57" s="223">
        <f t="shared" si="7"/>
        <v>0</v>
      </c>
    </row>
    <row r="58" spans="1:14" ht="16.5" thickBot="1" x14ac:dyDescent="0.3">
      <c r="A58" s="221" t="str">
        <f>"Non-Breeding Livestock: "&amp;'Drop-Down Lists Input'!L2</f>
        <v xml:space="preserve">Non-Breeding Livestock: </v>
      </c>
      <c r="B58" s="222">
        <f>'Farm Expenditures'!$AX$7</f>
        <v>0</v>
      </c>
      <c r="C58" s="102">
        <f>'Farm Expenditures'!$AX$11</f>
        <v>0</v>
      </c>
      <c r="D58" s="102">
        <f>'Farm Expenditures'!$AX$15</f>
        <v>0</v>
      </c>
      <c r="E58" s="102">
        <f>'Farm Expenditures'!$AX$19</f>
        <v>0</v>
      </c>
      <c r="F58" s="102">
        <f>'Farm Expenditures'!$AX$23</f>
        <v>0</v>
      </c>
      <c r="G58" s="102">
        <f>'Farm Expenditures'!$AX$27</f>
        <v>0</v>
      </c>
      <c r="H58" s="102">
        <f>'Farm Expenditures'!$AX$31</f>
        <v>0</v>
      </c>
      <c r="I58" s="102">
        <f>'Farm Expenditures'!$AX$35</f>
        <v>0</v>
      </c>
      <c r="J58" s="102">
        <f>'Farm Expenditures'!$AX$39</f>
        <v>0</v>
      </c>
      <c r="K58" s="102">
        <f>'Farm Expenditures'!$AX$43</f>
        <v>0</v>
      </c>
      <c r="L58" s="102">
        <f>'Farm Expenditures'!$AX$47</f>
        <v>0</v>
      </c>
      <c r="M58" s="224">
        <f>'Farm Expenditures'!$AX$51</f>
        <v>0</v>
      </c>
      <c r="N58" s="223">
        <f t="shared" si="7"/>
        <v>0</v>
      </c>
    </row>
    <row r="59" spans="1:14" ht="16.5" thickBot="1" x14ac:dyDescent="0.3">
      <c r="A59" s="227" t="s">
        <v>51</v>
      </c>
      <c r="B59" s="228">
        <f t="shared" ref="B59:N59" si="8">SUM(B28:B58)</f>
        <v>0</v>
      </c>
      <c r="C59" s="234">
        <f t="shared" si="8"/>
        <v>0</v>
      </c>
      <c r="D59" s="234">
        <f t="shared" si="8"/>
        <v>0</v>
      </c>
      <c r="E59" s="234">
        <f t="shared" si="8"/>
        <v>0</v>
      </c>
      <c r="F59" s="234">
        <f t="shared" si="8"/>
        <v>0</v>
      </c>
      <c r="G59" s="234">
        <f t="shared" si="8"/>
        <v>0</v>
      </c>
      <c r="H59" s="234">
        <f t="shared" si="8"/>
        <v>0</v>
      </c>
      <c r="I59" s="234">
        <f t="shared" si="8"/>
        <v>0</v>
      </c>
      <c r="J59" s="234">
        <f t="shared" si="8"/>
        <v>0</v>
      </c>
      <c r="K59" s="234">
        <f t="shared" si="8"/>
        <v>0</v>
      </c>
      <c r="L59" s="234">
        <f t="shared" si="8"/>
        <v>0</v>
      </c>
      <c r="M59" s="234">
        <f t="shared" si="8"/>
        <v>0</v>
      </c>
      <c r="N59" s="229">
        <f t="shared" si="8"/>
        <v>0</v>
      </c>
    </row>
    <row r="60" spans="1:14" x14ac:dyDescent="0.25">
      <c r="A60" s="230" t="str">
        <f>"Breeding Livestock: "&amp;'Drop-Down Lists Input'!L13</f>
        <v xml:space="preserve">Breeding Livestock: </v>
      </c>
      <c r="B60" s="222">
        <f>'Farm Expenditures'!$BB$7</f>
        <v>0</v>
      </c>
      <c r="C60" s="102">
        <f>'Farm Expenditures'!$BB$11</f>
        <v>0</v>
      </c>
      <c r="D60" s="102">
        <f>'Farm Expenditures'!$BB$15</f>
        <v>0</v>
      </c>
      <c r="E60" s="102">
        <f>'Farm Expenditures'!$BB$19</f>
        <v>0</v>
      </c>
      <c r="F60" s="102">
        <f>'Farm Expenditures'!$BB$23</f>
        <v>0</v>
      </c>
      <c r="G60" s="102">
        <f>'Farm Expenditures'!$BB$27</f>
        <v>0</v>
      </c>
      <c r="H60" s="102">
        <f>'Farm Expenditures'!$BB$31</f>
        <v>0</v>
      </c>
      <c r="I60" s="102">
        <f>'Farm Expenditures'!$BB$35</f>
        <v>0</v>
      </c>
      <c r="J60" s="102">
        <f>'Farm Expenditures'!$BB$39</f>
        <v>0</v>
      </c>
      <c r="K60" s="102">
        <f>'Farm Expenditures'!$BB$43</f>
        <v>0</v>
      </c>
      <c r="L60" s="102">
        <f>'Farm Expenditures'!$BB$47</f>
        <v>0</v>
      </c>
      <c r="M60" s="224">
        <f>'Farm Expenditures'!$BB$51</f>
        <v>0</v>
      </c>
      <c r="N60" s="231">
        <f t="shared" ref="N60:N62" si="9">SUM(B60:M60)</f>
        <v>0</v>
      </c>
    </row>
    <row r="61" spans="1:14" x14ac:dyDescent="0.25">
      <c r="A61" s="221" t="s">
        <v>234</v>
      </c>
      <c r="B61" s="222">
        <f>'Farm Expenditures'!$BC$7</f>
        <v>0</v>
      </c>
      <c r="C61" s="102">
        <f>'Farm Expenditures'!$BC$11</f>
        <v>0</v>
      </c>
      <c r="D61" s="102">
        <f>'Farm Expenditures'!$BC$15</f>
        <v>0</v>
      </c>
      <c r="E61" s="102">
        <f>'Farm Expenditures'!$BC$19</f>
        <v>0</v>
      </c>
      <c r="F61" s="102">
        <f>'Farm Expenditures'!$BC$23</f>
        <v>0</v>
      </c>
      <c r="G61" s="102">
        <f>'Farm Expenditures'!$BC$27</f>
        <v>0</v>
      </c>
      <c r="H61" s="102">
        <f>'Farm Expenditures'!$BC$31</f>
        <v>0</v>
      </c>
      <c r="I61" s="102">
        <f>'Farm Expenditures'!$BC$35</f>
        <v>0</v>
      </c>
      <c r="J61" s="102">
        <f>'Farm Expenditures'!$BC$39</f>
        <v>0</v>
      </c>
      <c r="K61" s="102">
        <f>'Farm Expenditures'!$BC$43</f>
        <v>0</v>
      </c>
      <c r="L61" s="102">
        <f>'Farm Expenditures'!$BC$47</f>
        <v>0</v>
      </c>
      <c r="M61" s="224">
        <f>'Farm Expenditures'!$BC$51</f>
        <v>0</v>
      </c>
      <c r="N61" s="223">
        <f t="shared" si="9"/>
        <v>0</v>
      </c>
    </row>
    <row r="62" spans="1:14" ht="16.5" thickBot="1" x14ac:dyDescent="0.3">
      <c r="A62" s="225" t="s">
        <v>235</v>
      </c>
      <c r="B62" s="226">
        <f>'Farm Expenditures'!$BD$7</f>
        <v>0</v>
      </c>
      <c r="C62" s="97">
        <f>'Farm Expenditures'!$BD$11</f>
        <v>0</v>
      </c>
      <c r="D62" s="97">
        <f>'Farm Expenditures'!$BD$15</f>
        <v>0</v>
      </c>
      <c r="E62" s="97">
        <f>'Farm Expenditures'!$BD$19</f>
        <v>0</v>
      </c>
      <c r="F62" s="97">
        <f>'Farm Expenditures'!$BD$23</f>
        <v>0</v>
      </c>
      <c r="G62" s="97">
        <f>'Farm Expenditures'!$BD$27</f>
        <v>0</v>
      </c>
      <c r="H62" s="97">
        <f>'Farm Expenditures'!$BD$31</f>
        <v>0</v>
      </c>
      <c r="I62" s="97">
        <f>'Farm Expenditures'!$BD$35</f>
        <v>0</v>
      </c>
      <c r="J62" s="97">
        <f>'Farm Expenditures'!$BD$39</f>
        <v>0</v>
      </c>
      <c r="K62" s="97">
        <f>'Farm Expenditures'!$BD$43</f>
        <v>0</v>
      </c>
      <c r="L62" s="97">
        <f>'Farm Expenditures'!$BD$47</f>
        <v>0</v>
      </c>
      <c r="M62" s="232">
        <f>'Farm Expenditures'!$BD$51</f>
        <v>0</v>
      </c>
      <c r="N62" s="233">
        <f t="shared" si="9"/>
        <v>0</v>
      </c>
    </row>
    <row r="63" spans="1:14" ht="16.5" thickBot="1" x14ac:dyDescent="0.3">
      <c r="A63" s="227" t="s">
        <v>52</v>
      </c>
      <c r="B63" s="228">
        <f t="shared" ref="B63:N63" si="10">SUM(B60:B62)</f>
        <v>0</v>
      </c>
      <c r="C63" s="234">
        <f t="shared" si="10"/>
        <v>0</v>
      </c>
      <c r="D63" s="234">
        <f t="shared" si="10"/>
        <v>0</v>
      </c>
      <c r="E63" s="234">
        <f t="shared" si="10"/>
        <v>0</v>
      </c>
      <c r="F63" s="234">
        <f t="shared" si="10"/>
        <v>0</v>
      </c>
      <c r="G63" s="234">
        <f t="shared" si="10"/>
        <v>0</v>
      </c>
      <c r="H63" s="234">
        <f t="shared" si="10"/>
        <v>0</v>
      </c>
      <c r="I63" s="234">
        <f t="shared" si="10"/>
        <v>0</v>
      </c>
      <c r="J63" s="234">
        <f t="shared" si="10"/>
        <v>0</v>
      </c>
      <c r="K63" s="234">
        <f t="shared" si="10"/>
        <v>0</v>
      </c>
      <c r="L63" s="234">
        <f t="shared" si="10"/>
        <v>0</v>
      </c>
      <c r="M63" s="234">
        <f t="shared" si="10"/>
        <v>0</v>
      </c>
      <c r="N63" s="229">
        <f t="shared" si="10"/>
        <v>0</v>
      </c>
    </row>
    <row r="64" spans="1:14" ht="16.5" thickBot="1" x14ac:dyDescent="0.3">
      <c r="A64" s="227" t="s">
        <v>53</v>
      </c>
      <c r="B64" s="253">
        <f t="shared" ref="B64:N64" si="11">SUM(B59,B63)</f>
        <v>0</v>
      </c>
      <c r="C64" s="254">
        <f t="shared" si="11"/>
        <v>0</v>
      </c>
      <c r="D64" s="254">
        <f t="shared" si="11"/>
        <v>0</v>
      </c>
      <c r="E64" s="254">
        <f t="shared" si="11"/>
        <v>0</v>
      </c>
      <c r="F64" s="254">
        <f t="shared" si="11"/>
        <v>0</v>
      </c>
      <c r="G64" s="254">
        <f t="shared" si="11"/>
        <v>0</v>
      </c>
      <c r="H64" s="254">
        <f t="shared" si="11"/>
        <v>0</v>
      </c>
      <c r="I64" s="254">
        <f t="shared" si="11"/>
        <v>0</v>
      </c>
      <c r="J64" s="254">
        <f t="shared" si="11"/>
        <v>0</v>
      </c>
      <c r="K64" s="254">
        <f t="shared" si="11"/>
        <v>0</v>
      </c>
      <c r="L64" s="254">
        <f t="shared" si="11"/>
        <v>0</v>
      </c>
      <c r="M64" s="254">
        <f t="shared" si="11"/>
        <v>0</v>
      </c>
      <c r="N64" s="255">
        <f t="shared" si="11"/>
        <v>0</v>
      </c>
    </row>
    <row r="65" spans="1:14" ht="16.5" thickBot="1" x14ac:dyDescent="0.3">
      <c r="A65" s="256" t="s">
        <v>29</v>
      </c>
      <c r="B65" s="237">
        <f>'Farm Expenditures'!$BE$7</f>
        <v>0</v>
      </c>
      <c r="C65" s="238">
        <f>'Farm Expenditures'!$BE$11</f>
        <v>0</v>
      </c>
      <c r="D65" s="238">
        <f>'Farm Expenditures'!$BE$15</f>
        <v>0</v>
      </c>
      <c r="E65" s="238">
        <f>'Farm Expenditures'!$BE$19</f>
        <v>0</v>
      </c>
      <c r="F65" s="238">
        <f>'Farm Expenditures'!$BE$23</f>
        <v>0</v>
      </c>
      <c r="G65" s="238">
        <f>'Farm Expenditures'!$BE$27</f>
        <v>0</v>
      </c>
      <c r="H65" s="238">
        <f>'Farm Expenditures'!$BE$31</f>
        <v>0</v>
      </c>
      <c r="I65" s="238">
        <f>'Farm Expenditures'!$BE$35</f>
        <v>0</v>
      </c>
      <c r="J65" s="238">
        <f>'Farm Expenditures'!$BE$39</f>
        <v>0</v>
      </c>
      <c r="K65" s="238">
        <f>'Farm Expenditures'!$BE$43</f>
        <v>0</v>
      </c>
      <c r="L65" s="238">
        <f>'Farm Expenditures'!$BE$47</f>
        <v>0</v>
      </c>
      <c r="M65" s="239">
        <f>'Farm Expenditures'!$BE$51</f>
        <v>0</v>
      </c>
      <c r="N65" s="240">
        <f t="shared" ref="N65" si="12">SUM(B65:M65)</f>
        <v>0</v>
      </c>
    </row>
    <row r="66" spans="1:14" ht="16.5" thickBot="1" x14ac:dyDescent="0.3">
      <c r="A66" s="241" t="s">
        <v>54</v>
      </c>
      <c r="B66" s="257">
        <f>SUM(B64:B65)</f>
        <v>0</v>
      </c>
      <c r="C66" s="243">
        <f t="shared" ref="C66:N66" si="13">SUM(C64:C65)</f>
        <v>0</v>
      </c>
      <c r="D66" s="243">
        <f t="shared" si="13"/>
        <v>0</v>
      </c>
      <c r="E66" s="243">
        <f t="shared" si="13"/>
        <v>0</v>
      </c>
      <c r="F66" s="243">
        <f t="shared" si="13"/>
        <v>0</v>
      </c>
      <c r="G66" s="243">
        <f t="shared" si="13"/>
        <v>0</v>
      </c>
      <c r="H66" s="243">
        <f t="shared" si="13"/>
        <v>0</v>
      </c>
      <c r="I66" s="243">
        <f t="shared" si="13"/>
        <v>0</v>
      </c>
      <c r="J66" s="243">
        <f t="shared" si="13"/>
        <v>0</v>
      </c>
      <c r="K66" s="243">
        <f t="shared" si="13"/>
        <v>0</v>
      </c>
      <c r="L66" s="243">
        <f t="shared" si="13"/>
        <v>0</v>
      </c>
      <c r="M66" s="243">
        <f t="shared" si="13"/>
        <v>0</v>
      </c>
      <c r="N66" s="258">
        <f t="shared" si="13"/>
        <v>0</v>
      </c>
    </row>
    <row r="67" spans="1:14" ht="17.25" thickTop="1" thickBot="1" x14ac:dyDescent="0.3">
      <c r="A67" s="208"/>
      <c r="B67" s="209"/>
      <c r="C67" s="209"/>
      <c r="D67" s="209"/>
      <c r="E67" s="209"/>
      <c r="F67" s="209"/>
      <c r="G67" s="209"/>
      <c r="H67" s="209"/>
      <c r="I67" s="209"/>
      <c r="J67" s="209"/>
      <c r="K67" s="209"/>
      <c r="L67" s="209"/>
      <c r="M67" s="209"/>
      <c r="N67" s="210"/>
    </row>
    <row r="68" spans="1:14" ht="17.25" thickTop="1" thickBot="1" x14ac:dyDescent="0.3">
      <c r="A68" s="259" t="s">
        <v>55</v>
      </c>
      <c r="B68" s="260">
        <f t="shared" ref="B68:N68" si="14">B23-B66</f>
        <v>0</v>
      </c>
      <c r="C68" s="260">
        <f t="shared" si="14"/>
        <v>0</v>
      </c>
      <c r="D68" s="260">
        <f t="shared" si="14"/>
        <v>0</v>
      </c>
      <c r="E68" s="260">
        <f t="shared" si="14"/>
        <v>0</v>
      </c>
      <c r="F68" s="260">
        <f t="shared" si="14"/>
        <v>0</v>
      </c>
      <c r="G68" s="260">
        <f t="shared" si="14"/>
        <v>0</v>
      </c>
      <c r="H68" s="260">
        <f t="shared" si="14"/>
        <v>0</v>
      </c>
      <c r="I68" s="260">
        <f t="shared" si="14"/>
        <v>0</v>
      </c>
      <c r="J68" s="260">
        <f t="shared" si="14"/>
        <v>0</v>
      </c>
      <c r="K68" s="260">
        <f t="shared" si="14"/>
        <v>0</v>
      </c>
      <c r="L68" s="260">
        <f t="shared" si="14"/>
        <v>0</v>
      </c>
      <c r="M68" s="260">
        <f t="shared" si="14"/>
        <v>0</v>
      </c>
      <c r="N68" s="261">
        <f t="shared" si="14"/>
        <v>0</v>
      </c>
    </row>
    <row r="69" spans="1:14" ht="16.5" thickBot="1" x14ac:dyDescent="0.3">
      <c r="A69" s="262" t="s">
        <v>70</v>
      </c>
      <c r="B69" s="263">
        <f>B71+B22-B65</f>
        <v>0</v>
      </c>
      <c r="C69" s="263">
        <f t="shared" ref="C69:M69" si="15">B69+C22-C65</f>
        <v>0</v>
      </c>
      <c r="D69" s="263">
        <f t="shared" si="15"/>
        <v>0</v>
      </c>
      <c r="E69" s="263">
        <f t="shared" si="15"/>
        <v>0</v>
      </c>
      <c r="F69" s="263">
        <f t="shared" si="15"/>
        <v>0</v>
      </c>
      <c r="G69" s="263">
        <f t="shared" si="15"/>
        <v>0</v>
      </c>
      <c r="H69" s="263">
        <f t="shared" si="15"/>
        <v>0</v>
      </c>
      <c r="I69" s="263">
        <f t="shared" si="15"/>
        <v>0</v>
      </c>
      <c r="J69" s="263">
        <f t="shared" si="15"/>
        <v>0</v>
      </c>
      <c r="K69" s="263">
        <f t="shared" si="15"/>
        <v>0</v>
      </c>
      <c r="L69" s="263">
        <f t="shared" si="15"/>
        <v>0</v>
      </c>
      <c r="M69" s="263">
        <f t="shared" si="15"/>
        <v>0</v>
      </c>
      <c r="N69" s="264">
        <f>B71+N22-N65</f>
        <v>0</v>
      </c>
    </row>
    <row r="70" spans="1:14" ht="19.5" thickTop="1" x14ac:dyDescent="0.25">
      <c r="A70" s="265" t="s">
        <v>297</v>
      </c>
      <c r="B70" s="266"/>
      <c r="C70" s="211"/>
      <c r="D70" s="211"/>
      <c r="E70" s="211"/>
      <c r="F70" s="211"/>
      <c r="G70" s="211"/>
      <c r="H70" s="211"/>
      <c r="I70" s="211"/>
      <c r="J70" s="211"/>
      <c r="K70" s="211"/>
      <c r="L70" s="211"/>
      <c r="M70" s="211"/>
      <c r="N70" s="211"/>
    </row>
    <row r="71" spans="1:14" ht="18.75" x14ac:dyDescent="0.25">
      <c r="A71" s="267" t="s">
        <v>298</v>
      </c>
      <c r="B71" s="268"/>
      <c r="C71" s="212"/>
      <c r="D71" s="212"/>
      <c r="E71" s="212"/>
      <c r="F71" s="212"/>
      <c r="G71" s="212"/>
      <c r="H71" s="212"/>
      <c r="I71" s="212"/>
      <c r="J71" s="212"/>
      <c r="K71" s="212"/>
      <c r="L71" s="212"/>
      <c r="M71" s="212"/>
      <c r="N71" s="212"/>
    </row>
    <row r="72" spans="1:14" x14ac:dyDescent="0.25">
      <c r="A72" s="206"/>
      <c r="M72" s="213"/>
      <c r="N72" s="213"/>
    </row>
    <row r="73" spans="1:14" hidden="1" x14ac:dyDescent="0.25">
      <c r="A73" s="206"/>
      <c r="M73" s="213"/>
      <c r="N73" s="213"/>
    </row>
    <row r="74" spans="1:14" hidden="1" x14ac:dyDescent="0.25">
      <c r="A74" s="206"/>
      <c r="M74" s="213"/>
      <c r="N74" s="213"/>
    </row>
    <row r="75" spans="1:14" hidden="1" x14ac:dyDescent="0.25">
      <c r="A75" s="206"/>
      <c r="M75" s="213"/>
      <c r="N75" s="213"/>
    </row>
    <row r="76" spans="1:14" hidden="1" x14ac:dyDescent="0.25">
      <c r="A76" s="206"/>
      <c r="M76" s="213"/>
      <c r="N76" s="213"/>
    </row>
    <row r="77" spans="1:14" hidden="1" x14ac:dyDescent="0.25">
      <c r="A77" s="206"/>
      <c r="M77" s="213"/>
      <c r="N77" s="213"/>
    </row>
    <row r="78" spans="1:14" hidden="1" x14ac:dyDescent="0.25">
      <c r="A78" s="206"/>
      <c r="M78" s="213"/>
      <c r="N78" s="213"/>
    </row>
    <row r="79" spans="1:14" hidden="1" x14ac:dyDescent="0.25">
      <c r="A79" s="206"/>
      <c r="M79" s="213"/>
      <c r="N79" s="213"/>
    </row>
  </sheetData>
  <sheetProtection sheet="1" objects="1" scenarios="1"/>
  <conditionalFormatting sqref="B68:N68">
    <cfRule type="cellIs" dxfId="6" priority="2" operator="lessThan">
      <formula>0</formula>
    </cfRule>
    <cfRule type="cellIs" dxfId="5" priority="3" operator="greaterThan">
      <formula>0</formula>
    </cfRule>
  </conditionalFormatting>
  <conditionalFormatting sqref="B69:N69">
    <cfRule type="cellIs" dxfId="4" priority="1" operator="greaterThan">
      <formula>0</formula>
    </cfRule>
  </conditionalFormatting>
  <hyperlinks>
    <hyperlink ref="A1" location="Directions!A179" display="Directions for sheet" xr:uid="{8696E553-212D-454A-B774-F34DDA7C5BD9}"/>
  </hyperlinks>
  <pageMargins left="0.7" right="0.7" top="0.75" bottom="0.75" header="0.3" footer="0.3"/>
  <pageSetup scale="78" orientation="landscape" r:id="rId1"/>
  <rowBreaks count="1" manualBreakCount="1">
    <brk id="24"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33AAA-0CDF-4AA8-B862-20A3C2E6024D}">
  <sheetPr codeName="Sheet6"/>
  <dimension ref="B1:Y49"/>
  <sheetViews>
    <sheetView showGridLines="0" workbookViewId="0">
      <selection activeCell="D23" sqref="D23"/>
    </sheetView>
  </sheetViews>
  <sheetFormatPr defaultColWidth="0" defaultRowHeight="15" zeroHeight="1" x14ac:dyDescent="0.25"/>
  <cols>
    <col min="1" max="1" width="3.42578125" style="269" customWidth="1"/>
    <col min="2" max="2" width="13.42578125" style="269" bestFit="1" customWidth="1"/>
    <col min="3" max="3" width="74.140625" style="269" customWidth="1"/>
    <col min="4" max="4" width="16.7109375" style="269" customWidth="1"/>
    <col min="5" max="5" width="3.28515625" style="269" customWidth="1"/>
    <col min="6" max="6" width="13.42578125" style="269" bestFit="1" customWidth="1"/>
    <col min="7" max="7" width="39.42578125" style="269" bestFit="1" customWidth="1"/>
    <col min="8" max="8" width="16.7109375" style="269" customWidth="1"/>
    <col min="9" max="9" width="13.5703125" style="269" bestFit="1" customWidth="1"/>
    <col min="10" max="10" width="45.85546875" style="269" bestFit="1" customWidth="1"/>
    <col min="11" max="11" width="16.7109375" style="269" customWidth="1"/>
    <col min="12" max="12" width="3.28515625" style="269" customWidth="1"/>
    <col min="13" max="13" width="26" style="269" hidden="1" customWidth="1"/>
    <col min="14" max="14" width="11.28515625" style="269" hidden="1" customWidth="1"/>
    <col min="15" max="15" width="0" style="269" hidden="1" customWidth="1"/>
    <col min="16" max="16" width="11.85546875" style="269" hidden="1" customWidth="1"/>
    <col min="17" max="20" width="1" style="269" hidden="1" customWidth="1"/>
    <col min="21" max="21" width="2.140625" style="269" hidden="1" customWidth="1"/>
    <col min="22" max="24" width="1" style="269" hidden="1" customWidth="1"/>
    <col min="25" max="25" width="2.140625" style="269" hidden="1" customWidth="1"/>
    <col min="26" max="96" width="0" style="269" hidden="1" customWidth="1"/>
    <col min="97" max="16384" width="0" style="269" hidden="1"/>
  </cols>
  <sheetData>
    <row r="1" spans="2:13" ht="19.5" thickBot="1" x14ac:dyDescent="0.35">
      <c r="B1" s="446" t="s">
        <v>93</v>
      </c>
      <c r="C1" s="447"/>
      <c r="D1" s="448"/>
      <c r="F1" s="446" t="s">
        <v>299</v>
      </c>
      <c r="G1" s="447"/>
      <c r="H1" s="447"/>
      <c r="I1" s="447"/>
      <c r="J1" s="447"/>
      <c r="K1" s="448"/>
    </row>
    <row r="2" spans="2:13" x14ac:dyDescent="0.25">
      <c r="B2" s="270"/>
      <c r="D2" s="271"/>
      <c r="F2" s="270"/>
      <c r="K2" s="271"/>
    </row>
    <row r="3" spans="2:13" x14ac:dyDescent="0.25">
      <c r="B3" s="272" t="s">
        <v>95</v>
      </c>
      <c r="C3" s="273" t="s">
        <v>96</v>
      </c>
      <c r="D3" s="274" t="s">
        <v>97</v>
      </c>
      <c r="F3" s="272" t="s">
        <v>95</v>
      </c>
      <c r="G3" s="273" t="s">
        <v>96</v>
      </c>
      <c r="H3" s="273" t="s">
        <v>97</v>
      </c>
      <c r="I3" s="273" t="s">
        <v>95</v>
      </c>
      <c r="J3" s="273" t="s">
        <v>96</v>
      </c>
      <c r="K3" s="274" t="s">
        <v>97</v>
      </c>
    </row>
    <row r="4" spans="2:13" x14ac:dyDescent="0.25">
      <c r="B4" s="275" t="s">
        <v>99</v>
      </c>
      <c r="C4" s="269" t="s">
        <v>100</v>
      </c>
      <c r="D4" s="312">
        <f>SUMIF('Farm Receipts'!Z5:Z51,'Farm Receipts'!Y57,'Farm Receipts'!AD5:AD51)</f>
        <v>0</v>
      </c>
      <c r="F4" s="275">
        <v>10</v>
      </c>
      <c r="G4" s="269" t="s">
        <v>101</v>
      </c>
      <c r="H4" s="313">
        <f>'Cash Flow Summary'!N27</f>
        <v>0</v>
      </c>
      <c r="I4" s="276">
        <v>23</v>
      </c>
      <c r="J4" s="269" t="s">
        <v>102</v>
      </c>
      <c r="K4" s="312">
        <f>'Cash Flow Summary'!N41</f>
        <v>0</v>
      </c>
    </row>
    <row r="5" spans="2:13" x14ac:dyDescent="0.25">
      <c r="B5" s="275" t="s">
        <v>103</v>
      </c>
      <c r="C5" s="269" t="s">
        <v>104</v>
      </c>
      <c r="D5" s="312">
        <f>SUM('Cash Flow Summary'!N58:N58)</f>
        <v>0</v>
      </c>
      <c r="F5" s="275">
        <v>11</v>
      </c>
      <c r="G5" s="269" t="s">
        <v>18</v>
      </c>
      <c r="H5" s="313">
        <f>'Cash Flow Summary'!N28</f>
        <v>0</v>
      </c>
      <c r="I5" s="276" t="s">
        <v>105</v>
      </c>
      <c r="J5" s="269" t="s">
        <v>106</v>
      </c>
      <c r="K5" s="312">
        <f>'Cash Flow Summary'!N42</f>
        <v>0</v>
      </c>
    </row>
    <row r="6" spans="2:13" x14ac:dyDescent="0.25">
      <c r="B6" s="275" t="s">
        <v>107</v>
      </c>
      <c r="C6" s="269" t="s">
        <v>108</v>
      </c>
      <c r="D6" s="312">
        <f>D4-D5</f>
        <v>0</v>
      </c>
      <c r="F6" s="275">
        <v>12</v>
      </c>
      <c r="G6" s="269" t="s">
        <v>109</v>
      </c>
      <c r="H6" s="313">
        <f>'Cash Flow Summary'!N29</f>
        <v>0</v>
      </c>
      <c r="I6" s="276" t="s">
        <v>110</v>
      </c>
      <c r="J6" s="269" t="s">
        <v>111</v>
      </c>
      <c r="K6" s="312">
        <f>'Cash Flow Summary'!N43</f>
        <v>0</v>
      </c>
    </row>
    <row r="7" spans="2:13" x14ac:dyDescent="0.25">
      <c r="B7" s="275">
        <v>2</v>
      </c>
      <c r="C7" s="269" t="s">
        <v>112</v>
      </c>
      <c r="D7" s="312">
        <f>SUM('Cash Flow Summary'!N3:N3,SUMIF('Farm Receipts'!Z5:Z51,'Farm Receipts'!Y58,'Farm Receipts'!AD5:AD51))</f>
        <v>0</v>
      </c>
      <c r="F7" s="275">
        <v>13</v>
      </c>
      <c r="G7" s="269" t="s">
        <v>113</v>
      </c>
      <c r="H7" s="313">
        <f>'Cash Flow Summary'!N30</f>
        <v>0</v>
      </c>
      <c r="I7" s="276">
        <v>25</v>
      </c>
      <c r="J7" s="269" t="s">
        <v>114</v>
      </c>
      <c r="K7" s="312">
        <f>'Cash Flow Summary'!N44+'Cash Flow Summary'!N45</f>
        <v>0</v>
      </c>
    </row>
    <row r="8" spans="2:13" x14ac:dyDescent="0.25">
      <c r="B8" s="275" t="s">
        <v>115</v>
      </c>
      <c r="C8" s="269" t="s">
        <v>116</v>
      </c>
      <c r="D8" s="312">
        <f>'Cash Flow Summary'!N9</f>
        <v>0</v>
      </c>
      <c r="F8" s="275">
        <v>14</v>
      </c>
      <c r="G8" s="269" t="s">
        <v>117</v>
      </c>
      <c r="H8" s="313">
        <f>'Cash Flow Summary'!N31</f>
        <v>0</v>
      </c>
      <c r="I8" s="276">
        <v>26</v>
      </c>
      <c r="J8" s="269" t="s">
        <v>118</v>
      </c>
      <c r="K8" s="312">
        <f>'Cash Flow Summary'!N46</f>
        <v>0</v>
      </c>
    </row>
    <row r="9" spans="2:13" x14ac:dyDescent="0.25">
      <c r="B9" s="275" t="s">
        <v>119</v>
      </c>
      <c r="C9" s="269" t="s">
        <v>120</v>
      </c>
      <c r="D9" s="314">
        <f>'Cash Flow Summary'!N9</f>
        <v>0</v>
      </c>
      <c r="F9" s="275">
        <v>15</v>
      </c>
      <c r="G9" s="269" t="s">
        <v>121</v>
      </c>
      <c r="H9" s="313">
        <f>'Cash Flow Summary'!N32</f>
        <v>0</v>
      </c>
      <c r="I9" s="276">
        <v>27</v>
      </c>
      <c r="J9" s="269" t="s">
        <v>122</v>
      </c>
      <c r="K9" s="312">
        <f>'Cash Flow Summary'!N47</f>
        <v>0</v>
      </c>
    </row>
    <row r="10" spans="2:13" x14ac:dyDescent="0.25">
      <c r="B10" s="275" t="s">
        <v>123</v>
      </c>
      <c r="C10" s="269" t="s">
        <v>124</v>
      </c>
      <c r="D10" s="312">
        <f>'Cash Flow Summary'!N5</f>
        <v>0</v>
      </c>
      <c r="F10" s="275">
        <v>16</v>
      </c>
      <c r="G10" s="269" t="s">
        <v>20</v>
      </c>
      <c r="H10" s="313">
        <f>'Cash Flow Summary'!N33</f>
        <v>0</v>
      </c>
      <c r="I10" s="276">
        <v>28</v>
      </c>
      <c r="J10" s="269" t="s">
        <v>27</v>
      </c>
      <c r="K10" s="312">
        <f>'Cash Flow Summary'!N48</f>
        <v>0</v>
      </c>
      <c r="M10" s="269" t="s">
        <v>197</v>
      </c>
    </row>
    <row r="11" spans="2:13" x14ac:dyDescent="0.25">
      <c r="B11" s="275" t="s">
        <v>125</v>
      </c>
      <c r="C11" s="269" t="s">
        <v>126</v>
      </c>
      <c r="D11" s="314">
        <f>'Cash Flow Summary'!N5</f>
        <v>0</v>
      </c>
      <c r="F11" s="275">
        <v>17</v>
      </c>
      <c r="G11" s="269" t="s">
        <v>127</v>
      </c>
      <c r="H11" s="313">
        <f>'Cash Flow Summary'!N34</f>
        <v>0</v>
      </c>
      <c r="I11" s="276">
        <v>29</v>
      </c>
      <c r="J11" s="269" t="s">
        <v>28</v>
      </c>
      <c r="K11" s="312">
        <f>'Cash Flow Summary'!N49</f>
        <v>0</v>
      </c>
      <c r="M11" s="269" t="s">
        <v>198</v>
      </c>
    </row>
    <row r="12" spans="2:13" x14ac:dyDescent="0.25">
      <c r="B12" s="275" t="s">
        <v>128</v>
      </c>
      <c r="C12" s="269" t="s">
        <v>129</v>
      </c>
      <c r="D12" s="312">
        <f>'Farm Receipts'!AP54</f>
        <v>0</v>
      </c>
      <c r="F12" s="275">
        <v>18</v>
      </c>
      <c r="G12" s="269" t="s">
        <v>130</v>
      </c>
      <c r="H12" s="313">
        <f>'Cash Flow Summary'!N35</f>
        <v>0</v>
      </c>
      <c r="I12" s="276">
        <v>30</v>
      </c>
      <c r="J12" s="269" t="s">
        <v>131</v>
      </c>
      <c r="K12" s="312">
        <f>'Cash Flow Summary'!N50</f>
        <v>0</v>
      </c>
    </row>
    <row r="13" spans="2:13" x14ac:dyDescent="0.25">
      <c r="B13" s="275" t="s">
        <v>132</v>
      </c>
      <c r="C13" s="269" t="s">
        <v>133</v>
      </c>
      <c r="D13" s="312">
        <f>'Farm Receipts'!AQ54</f>
        <v>0</v>
      </c>
      <c r="F13" s="275">
        <v>19</v>
      </c>
      <c r="G13" s="269" t="s">
        <v>184</v>
      </c>
      <c r="H13" s="313">
        <f>'Cash Flow Summary'!N36</f>
        <v>0</v>
      </c>
      <c r="I13" s="276">
        <v>31</v>
      </c>
      <c r="J13" s="269" t="s">
        <v>134</v>
      </c>
      <c r="K13" s="312">
        <f>'Cash Flow Summary'!N51</f>
        <v>0</v>
      </c>
    </row>
    <row r="14" spans="2:13" x14ac:dyDescent="0.25">
      <c r="B14" s="275" t="s">
        <v>135</v>
      </c>
      <c r="C14" s="269" t="s">
        <v>136</v>
      </c>
      <c r="D14" s="312">
        <f>D12-D13</f>
        <v>0</v>
      </c>
      <c r="F14" s="275">
        <v>20</v>
      </c>
      <c r="G14" s="269" t="s">
        <v>137</v>
      </c>
      <c r="H14" s="313">
        <f>'Cash Flow Summary'!N37</f>
        <v>0</v>
      </c>
      <c r="I14" s="276" t="s">
        <v>138</v>
      </c>
      <c r="J14" s="269" t="str">
        <f>'Farm Expenditures'!AN2</f>
        <v>Enter other expense type</v>
      </c>
      <c r="K14" s="312">
        <f>'Cash Flow Summary'!N52</f>
        <v>0</v>
      </c>
    </row>
    <row r="15" spans="2:13" x14ac:dyDescent="0.25">
      <c r="B15" s="275" t="s">
        <v>143</v>
      </c>
      <c r="C15" s="269" t="s">
        <v>199</v>
      </c>
      <c r="D15" s="312">
        <f>'Cash Flow Summary'!N4</f>
        <v>0</v>
      </c>
      <c r="F15" s="275" t="s">
        <v>140</v>
      </c>
      <c r="G15" s="269" t="s">
        <v>141</v>
      </c>
      <c r="H15" s="313">
        <f>'Cash Flow Summary'!N38</f>
        <v>0</v>
      </c>
      <c r="I15" s="276" t="s">
        <v>142</v>
      </c>
      <c r="J15" s="269" t="str">
        <f>'Farm Expenditures'!AO2</f>
        <v>Enter other expense type</v>
      </c>
      <c r="K15" s="312">
        <f>'Cash Flow Summary'!N53</f>
        <v>0</v>
      </c>
    </row>
    <row r="16" spans="2:13" x14ac:dyDescent="0.25">
      <c r="B16" s="275" t="s">
        <v>147</v>
      </c>
      <c r="C16" s="269" t="s">
        <v>148</v>
      </c>
      <c r="D16" s="312">
        <f>'Cash Flow Summary'!N4</f>
        <v>0</v>
      </c>
      <c r="F16" s="275" t="s">
        <v>144</v>
      </c>
      <c r="G16" s="269" t="s">
        <v>145</v>
      </c>
      <c r="H16" s="313">
        <f>'Cash Flow Summary'!N39</f>
        <v>0</v>
      </c>
      <c r="I16" s="276" t="s">
        <v>146</v>
      </c>
      <c r="J16" s="269" t="str">
        <f>'Farm Expenditures'!AP2</f>
        <v>Enter other expense type</v>
      </c>
      <c r="K16" s="312">
        <f>'Cash Flow Summary'!N54</f>
        <v>0</v>
      </c>
    </row>
    <row r="17" spans="2:25" x14ac:dyDescent="0.25">
      <c r="B17" s="275" t="s">
        <v>151</v>
      </c>
      <c r="C17" s="269" t="s">
        <v>152</v>
      </c>
      <c r="D17" s="314" t="s">
        <v>198</v>
      </c>
      <c r="F17" s="275">
        <v>22</v>
      </c>
      <c r="G17" s="269" t="s">
        <v>149</v>
      </c>
      <c r="H17" s="313">
        <f>'Cash Flow Summary'!N40</f>
        <v>0</v>
      </c>
      <c r="I17" s="276" t="s">
        <v>150</v>
      </c>
      <c r="J17" s="269" t="str">
        <f>'Farm Expenditures'!AQ2</f>
        <v>Enter other expense type</v>
      </c>
      <c r="K17" s="312">
        <f>'Cash Flow Summary'!N55</f>
        <v>0</v>
      </c>
    </row>
    <row r="18" spans="2:25" x14ac:dyDescent="0.25">
      <c r="B18" s="275" t="s">
        <v>154</v>
      </c>
      <c r="C18" s="269" t="s">
        <v>331</v>
      </c>
      <c r="D18" s="314"/>
      <c r="F18" s="270"/>
      <c r="I18" s="276" t="s">
        <v>153</v>
      </c>
      <c r="J18" s="269" t="str">
        <f>'Farm Expenditures'!AR2</f>
        <v>Enter other expense type</v>
      </c>
      <c r="K18" s="312">
        <f>'Cash Flow Summary'!N56</f>
        <v>0</v>
      </c>
    </row>
    <row r="19" spans="2:25" x14ac:dyDescent="0.25">
      <c r="B19" s="270">
        <v>7</v>
      </c>
      <c r="C19" s="269" t="s">
        <v>156</v>
      </c>
      <c r="D19" s="312">
        <f>'Cash Flow Summary'!N6</f>
        <v>0</v>
      </c>
      <c r="F19" s="277"/>
      <c r="G19" s="278"/>
      <c r="H19" s="278"/>
      <c r="I19" s="279" t="s">
        <v>155</v>
      </c>
      <c r="J19" s="278" t="str">
        <f>'Farm Expenditures'!AS2</f>
        <v>Enter other expense type</v>
      </c>
      <c r="K19" s="315">
        <f>'Cash Flow Summary'!N57</f>
        <v>0</v>
      </c>
    </row>
    <row r="20" spans="2:25" x14ac:dyDescent="0.25">
      <c r="B20" s="277">
        <v>8</v>
      </c>
      <c r="C20" s="278" t="s">
        <v>158</v>
      </c>
      <c r="D20" s="315">
        <f>SUM('Cash Flow Summary'!N13:N16)</f>
        <v>0</v>
      </c>
      <c r="F20" s="270"/>
      <c r="I20" s="281">
        <v>33</v>
      </c>
      <c r="J20" s="282" t="s">
        <v>157</v>
      </c>
      <c r="K20" s="316">
        <f>SUM(H4:H17,K4:K19)</f>
        <v>0</v>
      </c>
    </row>
    <row r="21" spans="2:25" ht="30.75" thickBot="1" x14ac:dyDescent="0.3">
      <c r="B21" s="283">
        <v>9</v>
      </c>
      <c r="C21" s="284" t="s">
        <v>160</v>
      </c>
      <c r="D21" s="317">
        <f>SUM(D7,D9,D11,D12,D14,D16,D18,D19,D20)</f>
        <v>0</v>
      </c>
      <c r="F21" s="286"/>
      <c r="G21" s="287"/>
      <c r="H21" s="287"/>
      <c r="I21" s="288">
        <v>34</v>
      </c>
      <c r="J21" s="289" t="s">
        <v>159</v>
      </c>
      <c r="K21" s="317">
        <f>D21-K20</f>
        <v>0</v>
      </c>
    </row>
    <row r="22" spans="2:25" ht="26.25" x14ac:dyDescent="0.4">
      <c r="B22" s="455" t="s">
        <v>291</v>
      </c>
      <c r="C22" s="455"/>
      <c r="G22" s="359" t="s">
        <v>94</v>
      </c>
    </row>
    <row r="23" spans="2:25" ht="26.25" x14ac:dyDescent="0.4">
      <c r="G23" s="359" t="s">
        <v>98</v>
      </c>
    </row>
    <row r="24" spans="2:25" ht="19.5" hidden="1" thickBot="1" x14ac:dyDescent="0.35">
      <c r="B24" s="449" t="s">
        <v>161</v>
      </c>
      <c r="C24" s="450"/>
      <c r="D24" s="451"/>
    </row>
    <row r="25" spans="2:25" hidden="1" x14ac:dyDescent="0.25">
      <c r="B25" s="272" t="s">
        <v>95</v>
      </c>
      <c r="C25" s="273" t="s">
        <v>96</v>
      </c>
      <c r="D25" s="274" t="s">
        <v>97</v>
      </c>
    </row>
    <row r="26" spans="2:25" hidden="1" x14ac:dyDescent="0.25">
      <c r="B26" s="275">
        <v>37</v>
      </c>
      <c r="C26" s="269" t="s">
        <v>213</v>
      </c>
      <c r="D26" s="271">
        <f>D4+D7</f>
        <v>0</v>
      </c>
    </row>
    <row r="27" spans="2:25" ht="15.75" hidden="1" thickBot="1" x14ac:dyDescent="0.3">
      <c r="B27" s="275" t="s">
        <v>162</v>
      </c>
      <c r="C27" s="269" t="s">
        <v>116</v>
      </c>
      <c r="D27" s="271">
        <f>D8</f>
        <v>0</v>
      </c>
    </row>
    <row r="28" spans="2:25" ht="15.75" hidden="1" thickBot="1" x14ac:dyDescent="0.3">
      <c r="B28" s="275" t="s">
        <v>163</v>
      </c>
      <c r="C28" s="269" t="s">
        <v>120</v>
      </c>
      <c r="D28" s="271">
        <f t="shared" ref="D28:D33" si="0">D9</f>
        <v>0</v>
      </c>
      <c r="G28" s="452" t="s">
        <v>206</v>
      </c>
      <c r="H28" s="453"/>
      <c r="I28" s="453"/>
      <c r="J28" s="453"/>
      <c r="K28" s="453"/>
      <c r="L28" s="453"/>
      <c r="M28" s="453"/>
      <c r="N28" s="454"/>
      <c r="O28" s="25"/>
      <c r="P28" s="452" t="s">
        <v>207</v>
      </c>
      <c r="Q28" s="453"/>
      <c r="R28" s="453"/>
      <c r="S28" s="453"/>
      <c r="T28" s="453"/>
      <c r="U28" s="453"/>
      <c r="V28" s="453"/>
      <c r="W28" s="453"/>
      <c r="X28" s="453"/>
      <c r="Y28" s="454"/>
    </row>
    <row r="29" spans="2:25" ht="15.75" hidden="1" thickBot="1" x14ac:dyDescent="0.3">
      <c r="B29" s="275" t="s">
        <v>164</v>
      </c>
      <c r="C29" s="269" t="s">
        <v>124</v>
      </c>
      <c r="D29" s="271">
        <f t="shared" si="0"/>
        <v>0</v>
      </c>
      <c r="G29" s="290"/>
      <c r="H29" s="291"/>
      <c r="I29" s="441" t="s">
        <v>201</v>
      </c>
      <c r="J29" s="442"/>
      <c r="K29" s="442"/>
      <c r="L29" s="443" t="s">
        <v>204</v>
      </c>
      <c r="M29" s="444"/>
      <c r="N29" s="445"/>
      <c r="O29" s="25"/>
      <c r="P29" s="290"/>
      <c r="Q29" s="291"/>
      <c r="R29" s="441" t="s">
        <v>201</v>
      </c>
      <c r="S29" s="441"/>
      <c r="T29" s="442"/>
      <c r="U29" s="442"/>
      <c r="V29" s="443" t="s">
        <v>204</v>
      </c>
      <c r="W29" s="443"/>
      <c r="X29" s="444"/>
      <c r="Y29" s="445"/>
    </row>
    <row r="30" spans="2:25" ht="195" hidden="1" x14ac:dyDescent="0.25">
      <c r="B30" s="275" t="s">
        <v>165</v>
      </c>
      <c r="C30" s="269" t="s">
        <v>126</v>
      </c>
      <c r="D30" s="271">
        <f t="shared" si="0"/>
        <v>0</v>
      </c>
      <c r="G30" s="292" t="s">
        <v>200</v>
      </c>
      <c r="H30" s="293" t="s">
        <v>205</v>
      </c>
      <c r="I30" s="294" t="s">
        <v>202</v>
      </c>
      <c r="J30" s="294" t="s">
        <v>175</v>
      </c>
      <c r="K30" s="294" t="s">
        <v>203</v>
      </c>
      <c r="L30" s="294" t="s">
        <v>202</v>
      </c>
      <c r="M30" s="294" t="s">
        <v>175</v>
      </c>
      <c r="N30" s="295" t="s">
        <v>203</v>
      </c>
      <c r="O30" s="25"/>
      <c r="P30" s="296" t="s">
        <v>200</v>
      </c>
      <c r="Q30" s="297" t="s">
        <v>205</v>
      </c>
      <c r="R30" s="297" t="s">
        <v>208</v>
      </c>
      <c r="S30" s="297" t="s">
        <v>210</v>
      </c>
      <c r="T30" s="297" t="s">
        <v>175</v>
      </c>
      <c r="U30" s="297" t="s">
        <v>203</v>
      </c>
      <c r="V30" s="297" t="s">
        <v>208</v>
      </c>
      <c r="W30" s="297" t="s">
        <v>209</v>
      </c>
      <c r="X30" s="297" t="s">
        <v>175</v>
      </c>
      <c r="Y30" s="298" t="s">
        <v>203</v>
      </c>
    </row>
    <row r="31" spans="2:25" hidden="1" x14ac:dyDescent="0.25">
      <c r="B31" s="275" t="s">
        <v>166</v>
      </c>
      <c r="C31" s="269" t="s">
        <v>129</v>
      </c>
      <c r="D31" s="271">
        <f t="shared" si="0"/>
        <v>0</v>
      </c>
      <c r="G31" s="299">
        <f>'Drop-Down Lists Input'!P29</f>
        <v>0</v>
      </c>
      <c r="H31" s="300"/>
      <c r="I31" s="300"/>
      <c r="J31" s="300"/>
      <c r="K31" s="25">
        <f>I31*J31</f>
        <v>0</v>
      </c>
      <c r="L31" s="300"/>
      <c r="M31" s="300"/>
      <c r="N31" s="301">
        <f>L31*M31</f>
        <v>0</v>
      </c>
      <c r="O31" s="25"/>
      <c r="P31" s="299">
        <f>'Drop-Down Lists Input'!Q29</f>
        <v>0</v>
      </c>
      <c r="Q31" s="302"/>
      <c r="R31" s="302"/>
      <c r="S31" s="302"/>
      <c r="T31" s="302"/>
      <c r="U31" s="25">
        <f>R31*S31*T31</f>
        <v>0</v>
      </c>
      <c r="V31" s="300"/>
      <c r="W31" s="300"/>
      <c r="X31" s="300"/>
      <c r="Y31" s="301">
        <f>V31*W31*X31</f>
        <v>0</v>
      </c>
    </row>
    <row r="32" spans="2:25" hidden="1" x14ac:dyDescent="0.25">
      <c r="B32" s="275" t="s">
        <v>167</v>
      </c>
      <c r="C32" s="269" t="s">
        <v>133</v>
      </c>
      <c r="D32" s="271">
        <f t="shared" si="0"/>
        <v>0</v>
      </c>
      <c r="G32" s="299">
        <f>'Drop-Down Lists Input'!P30</f>
        <v>0</v>
      </c>
      <c r="H32" s="300"/>
      <c r="I32" s="300"/>
      <c r="J32" s="300"/>
      <c r="K32" s="25">
        <f t="shared" ref="K32:K40" si="1">I32*J32</f>
        <v>0</v>
      </c>
      <c r="L32" s="300"/>
      <c r="M32" s="300"/>
      <c r="N32" s="301">
        <f t="shared" ref="N32:N40" si="2">L32*M32</f>
        <v>0</v>
      </c>
      <c r="O32" s="25"/>
      <c r="P32" s="299">
        <f>'Drop-Down Lists Input'!Q30</f>
        <v>0</v>
      </c>
      <c r="Q32" s="302"/>
      <c r="R32" s="302"/>
      <c r="S32" s="302"/>
      <c r="T32" s="302"/>
      <c r="U32" s="25">
        <f t="shared" ref="U32:U40" si="3">R32*S32*T32</f>
        <v>0</v>
      </c>
      <c r="V32" s="300"/>
      <c r="W32" s="300"/>
      <c r="X32" s="300"/>
      <c r="Y32" s="301">
        <f t="shared" ref="Y32:Y40" si="4">V32*W32*X32</f>
        <v>0</v>
      </c>
    </row>
    <row r="33" spans="2:25" hidden="1" x14ac:dyDescent="0.25">
      <c r="B33" s="275" t="s">
        <v>168</v>
      </c>
      <c r="C33" s="269" t="s">
        <v>136</v>
      </c>
      <c r="D33" s="271">
        <f t="shared" si="0"/>
        <v>0</v>
      </c>
      <c r="G33" s="299">
        <f>'Drop-Down Lists Input'!P31</f>
        <v>0</v>
      </c>
      <c r="H33" s="300"/>
      <c r="I33" s="300"/>
      <c r="J33" s="300"/>
      <c r="K33" s="25">
        <f t="shared" si="1"/>
        <v>0</v>
      </c>
      <c r="L33" s="300"/>
      <c r="M33" s="300"/>
      <c r="N33" s="301">
        <f t="shared" si="2"/>
        <v>0</v>
      </c>
      <c r="O33" s="25"/>
      <c r="P33" s="299">
        <f>'Drop-Down Lists Input'!Q31</f>
        <v>0</v>
      </c>
      <c r="Q33" s="302"/>
      <c r="R33" s="302"/>
      <c r="S33" s="302"/>
      <c r="T33" s="302"/>
      <c r="U33" s="25">
        <f t="shared" si="3"/>
        <v>0</v>
      </c>
      <c r="V33" s="300"/>
      <c r="W33" s="300"/>
      <c r="X33" s="300"/>
      <c r="Y33" s="301">
        <f t="shared" si="4"/>
        <v>0</v>
      </c>
    </row>
    <row r="34" spans="2:25" hidden="1" x14ac:dyDescent="0.25">
      <c r="B34" s="275">
        <v>41</v>
      </c>
      <c r="C34" s="269" t="s">
        <v>139</v>
      </c>
      <c r="D34" s="271">
        <f>'Cash Flow Summary'!N4</f>
        <v>0</v>
      </c>
      <c r="G34" s="299">
        <f>'Drop-Down Lists Input'!P32</f>
        <v>0</v>
      </c>
      <c r="H34" s="300"/>
      <c r="I34" s="300"/>
      <c r="J34" s="300"/>
      <c r="K34" s="25">
        <f t="shared" si="1"/>
        <v>0</v>
      </c>
      <c r="L34" s="300"/>
      <c r="M34" s="300"/>
      <c r="N34" s="301">
        <f t="shared" si="2"/>
        <v>0</v>
      </c>
      <c r="O34" s="25"/>
      <c r="P34" s="299">
        <f>'Drop-Down Lists Input'!Q32</f>
        <v>0</v>
      </c>
      <c r="Q34" s="302"/>
      <c r="R34" s="302"/>
      <c r="S34" s="302"/>
      <c r="T34" s="302"/>
      <c r="U34" s="25">
        <f t="shared" si="3"/>
        <v>0</v>
      </c>
      <c r="V34" s="300"/>
      <c r="W34" s="300"/>
      <c r="X34" s="300"/>
      <c r="Y34" s="301">
        <f t="shared" si="4"/>
        <v>0</v>
      </c>
    </row>
    <row r="35" spans="2:25" hidden="1" x14ac:dyDescent="0.25">
      <c r="B35" s="275">
        <v>42</v>
      </c>
      <c r="C35" s="269" t="s">
        <v>156</v>
      </c>
      <c r="D35" s="271">
        <f>'Cash Flow Summary'!N6</f>
        <v>0</v>
      </c>
      <c r="G35" s="299">
        <f>'Drop-Down Lists Input'!P33</f>
        <v>0</v>
      </c>
      <c r="H35" s="300"/>
      <c r="I35" s="300"/>
      <c r="J35" s="300"/>
      <c r="K35" s="25">
        <f t="shared" si="1"/>
        <v>0</v>
      </c>
      <c r="L35" s="300"/>
      <c r="M35" s="300"/>
      <c r="N35" s="301">
        <f t="shared" si="2"/>
        <v>0</v>
      </c>
      <c r="O35" s="25"/>
      <c r="P35" s="299">
        <f>'Drop-Down Lists Input'!Q33</f>
        <v>0</v>
      </c>
      <c r="Q35" s="302"/>
      <c r="R35" s="302"/>
      <c r="S35" s="302"/>
      <c r="T35" s="302"/>
      <c r="U35" s="25">
        <f t="shared" si="3"/>
        <v>0</v>
      </c>
      <c r="V35" s="300"/>
      <c r="W35" s="300"/>
      <c r="X35" s="300"/>
      <c r="Y35" s="301">
        <f t="shared" si="4"/>
        <v>0</v>
      </c>
    </row>
    <row r="36" spans="2:25" hidden="1" x14ac:dyDescent="0.25">
      <c r="B36" s="275">
        <v>43</v>
      </c>
      <c r="C36" s="269" t="s">
        <v>169</v>
      </c>
      <c r="D36" s="271">
        <f>SUM('Cash Flow Summary'!N13:N16)</f>
        <v>0</v>
      </c>
      <c r="G36" s="299">
        <f>'Drop-Down Lists Input'!P34</f>
        <v>0</v>
      </c>
      <c r="H36" s="300"/>
      <c r="I36" s="300"/>
      <c r="J36" s="300"/>
      <c r="K36" s="25">
        <f t="shared" si="1"/>
        <v>0</v>
      </c>
      <c r="L36" s="300"/>
      <c r="M36" s="300"/>
      <c r="N36" s="301">
        <f t="shared" si="2"/>
        <v>0</v>
      </c>
      <c r="O36" s="25"/>
      <c r="P36" s="299">
        <f>'Drop-Down Lists Input'!Q34</f>
        <v>0</v>
      </c>
      <c r="Q36" s="302"/>
      <c r="R36" s="302"/>
      <c r="S36" s="302"/>
      <c r="T36" s="302"/>
      <c r="U36" s="25">
        <f t="shared" si="3"/>
        <v>0</v>
      </c>
      <c r="V36" s="300"/>
      <c r="W36" s="300"/>
      <c r="X36" s="300"/>
      <c r="Y36" s="301">
        <f t="shared" si="4"/>
        <v>0</v>
      </c>
    </row>
    <row r="37" spans="2:25" hidden="1" x14ac:dyDescent="0.25">
      <c r="B37" s="275">
        <v>44</v>
      </c>
      <c r="C37" s="269" t="s">
        <v>170</v>
      </c>
      <c r="D37" s="271">
        <f>SUM(D26,D28,D30,D31,D33,D34:D36)</f>
        <v>0</v>
      </c>
      <c r="G37" s="299">
        <f>'Drop-Down Lists Input'!P35</f>
        <v>0</v>
      </c>
      <c r="H37" s="300"/>
      <c r="I37" s="300"/>
      <c r="J37" s="300"/>
      <c r="K37" s="25">
        <f t="shared" si="1"/>
        <v>0</v>
      </c>
      <c r="L37" s="300"/>
      <c r="M37" s="300"/>
      <c r="N37" s="301">
        <f t="shared" si="2"/>
        <v>0</v>
      </c>
      <c r="O37" s="25"/>
      <c r="P37" s="299">
        <f>'Drop-Down Lists Input'!Q35</f>
        <v>0</v>
      </c>
      <c r="Q37" s="302"/>
      <c r="R37" s="302"/>
      <c r="S37" s="302"/>
      <c r="T37" s="302"/>
      <c r="U37" s="25">
        <f t="shared" si="3"/>
        <v>0</v>
      </c>
      <c r="V37" s="300"/>
      <c r="W37" s="300"/>
      <c r="X37" s="300"/>
      <c r="Y37" s="301">
        <f t="shared" si="4"/>
        <v>0</v>
      </c>
    </row>
    <row r="38" spans="2:25" ht="30" hidden="1" x14ac:dyDescent="0.25">
      <c r="B38" s="275">
        <v>45</v>
      </c>
      <c r="C38" s="303" t="s">
        <v>171</v>
      </c>
      <c r="D38" s="271">
        <f>K41+U41</f>
        <v>0</v>
      </c>
      <c r="G38" s="299">
        <f>'Drop-Down Lists Input'!P36</f>
        <v>0</v>
      </c>
      <c r="H38" s="300"/>
      <c r="I38" s="300"/>
      <c r="J38" s="300"/>
      <c r="K38" s="25">
        <f t="shared" si="1"/>
        <v>0</v>
      </c>
      <c r="L38" s="300"/>
      <c r="M38" s="300"/>
      <c r="N38" s="301">
        <f t="shared" si="2"/>
        <v>0</v>
      </c>
      <c r="O38" s="25"/>
      <c r="P38" s="299">
        <f>'Drop-Down Lists Input'!Q36</f>
        <v>0</v>
      </c>
      <c r="Q38" s="302"/>
      <c r="R38" s="302"/>
      <c r="S38" s="302"/>
      <c r="T38" s="302"/>
      <c r="U38" s="25">
        <f t="shared" si="3"/>
        <v>0</v>
      </c>
      <c r="V38" s="300"/>
      <c r="W38" s="300"/>
      <c r="X38" s="300"/>
      <c r="Y38" s="301">
        <f t="shared" si="4"/>
        <v>0</v>
      </c>
    </row>
    <row r="39" spans="2:25" hidden="1" x14ac:dyDescent="0.25">
      <c r="B39" s="304">
        <v>46</v>
      </c>
      <c r="C39" s="278" t="s">
        <v>212</v>
      </c>
      <c r="D39" s="280">
        <f>SUM('Cash Flow Summary'!N58:N58)</f>
        <v>0</v>
      </c>
      <c r="G39" s="299">
        <f>'Drop-Down Lists Input'!P37</f>
        <v>0</v>
      </c>
      <c r="H39" s="300"/>
      <c r="I39" s="300"/>
      <c r="J39" s="300"/>
      <c r="K39" s="25">
        <f t="shared" si="1"/>
        <v>0</v>
      </c>
      <c r="L39" s="300"/>
      <c r="M39" s="300"/>
      <c r="N39" s="301">
        <f t="shared" si="2"/>
        <v>0</v>
      </c>
      <c r="O39" s="25"/>
      <c r="P39" s="299">
        <f>'Drop-Down Lists Input'!Q37</f>
        <v>0</v>
      </c>
      <c r="Q39" s="302"/>
      <c r="R39" s="302"/>
      <c r="S39" s="302"/>
      <c r="T39" s="302"/>
      <c r="U39" s="25">
        <f t="shared" si="3"/>
        <v>0</v>
      </c>
      <c r="V39" s="300"/>
      <c r="W39" s="300"/>
      <c r="X39" s="300"/>
      <c r="Y39" s="301">
        <f t="shared" si="4"/>
        <v>0</v>
      </c>
    </row>
    <row r="40" spans="2:25" hidden="1" x14ac:dyDescent="0.25">
      <c r="B40" s="275">
        <v>47</v>
      </c>
      <c r="C40" s="269" t="s">
        <v>193</v>
      </c>
      <c r="D40" s="271">
        <f>D38+D39</f>
        <v>0</v>
      </c>
      <c r="G40" s="292">
        <f>'Drop-Down Lists Input'!P38</f>
        <v>0</v>
      </c>
      <c r="H40" s="305"/>
      <c r="I40" s="305"/>
      <c r="J40" s="305"/>
      <c r="K40" s="294">
        <f t="shared" si="1"/>
        <v>0</v>
      </c>
      <c r="L40" s="305"/>
      <c r="M40" s="305"/>
      <c r="N40" s="295">
        <f t="shared" si="2"/>
        <v>0</v>
      </c>
      <c r="O40" s="25"/>
      <c r="P40" s="292">
        <f>'Drop-Down Lists Input'!Q38</f>
        <v>0</v>
      </c>
      <c r="Q40" s="306"/>
      <c r="R40" s="306"/>
      <c r="S40" s="306"/>
      <c r="T40" s="306"/>
      <c r="U40" s="294">
        <f t="shared" si="3"/>
        <v>0</v>
      </c>
      <c r="V40" s="305"/>
      <c r="W40" s="305"/>
      <c r="X40" s="305"/>
      <c r="Y40" s="295">
        <f t="shared" si="4"/>
        <v>0</v>
      </c>
    </row>
    <row r="41" spans="2:25" ht="15.75" hidden="1" thickBot="1" x14ac:dyDescent="0.3">
      <c r="B41" s="275">
        <v>48</v>
      </c>
      <c r="C41" s="269" t="s">
        <v>172</v>
      </c>
      <c r="D41" s="271">
        <f>N41+Y41</f>
        <v>0</v>
      </c>
      <c r="G41" s="307" t="s">
        <v>211</v>
      </c>
      <c r="H41" s="308"/>
      <c r="I41" s="308"/>
      <c r="J41" s="308"/>
      <c r="K41" s="309">
        <f>SUM(K31:K40)</f>
        <v>0</v>
      </c>
      <c r="L41" s="308"/>
      <c r="M41" s="308"/>
      <c r="N41" s="310">
        <f>SUM(N31:N40)</f>
        <v>0</v>
      </c>
      <c r="O41" s="25"/>
      <c r="P41" s="307" t="s">
        <v>211</v>
      </c>
      <c r="Q41" s="308"/>
      <c r="R41" s="308"/>
      <c r="S41" s="308"/>
      <c r="T41" s="308"/>
      <c r="U41" s="309">
        <f>SUM(U31:U40)</f>
        <v>0</v>
      </c>
      <c r="V41" s="308"/>
      <c r="W41" s="308"/>
      <c r="X41" s="308"/>
      <c r="Y41" s="310">
        <f>SUM(Y31:Y40)</f>
        <v>0</v>
      </c>
    </row>
    <row r="42" spans="2:25" hidden="1" x14ac:dyDescent="0.25">
      <c r="B42" s="304">
        <v>49</v>
      </c>
      <c r="C42" s="278" t="s">
        <v>173</v>
      </c>
      <c r="D42" s="280">
        <f>D40-D41</f>
        <v>0</v>
      </c>
    </row>
    <row r="43" spans="2:25" ht="15.75" hidden="1" thickBot="1" x14ac:dyDescent="0.3">
      <c r="B43" s="311">
        <v>50</v>
      </c>
      <c r="C43" s="289" t="s">
        <v>174</v>
      </c>
      <c r="D43" s="285">
        <f>D37-D42</f>
        <v>0</v>
      </c>
    </row>
    <row r="49" s="269" customFormat="1" hidden="1" x14ac:dyDescent="0.25"/>
  </sheetData>
  <sheetProtection sheet="1" objects="1" scenarios="1"/>
  <protectedRanges>
    <protectedRange sqref="D9 D11 D17:D18" name="Grey cells"/>
  </protectedRanges>
  <mergeCells count="10">
    <mergeCell ref="I29:K29"/>
    <mergeCell ref="L29:N29"/>
    <mergeCell ref="R29:U29"/>
    <mergeCell ref="V29:Y29"/>
    <mergeCell ref="B1:D1"/>
    <mergeCell ref="B24:D24"/>
    <mergeCell ref="F1:K1"/>
    <mergeCell ref="G28:N28"/>
    <mergeCell ref="P28:Y28"/>
    <mergeCell ref="B22:C22"/>
  </mergeCells>
  <dataValidations count="4">
    <dataValidation type="list" allowBlank="1" showInputMessage="1" showErrorMessage="1" sqref="D17" xr:uid="{94660A57-02D6-49A4-B675-8072FF7E38B4}">
      <formula1>$M$10:$M$11</formula1>
    </dataValidation>
    <dataValidation allowBlank="1" showInputMessage="1" showErrorMessage="1" prompt="This cell assumes all co-op distributions are taxable.  A co-op eligible for IRC section 521 should notify you that their distribution is tax-exempt. In that case, reduce the calculated amount by the total of exempt distributions." sqref="D9" xr:uid="{51D96656-C700-4093-A3B3-43E040F67E3D}"/>
    <dataValidation allowBlank="1" showInputMessage="1" showErrorMessage="1" prompt="This cell assumes all program payments are taxable.  Program payments may not be taxable in specific instances, noted on form 1099-G. In that case, reduce the calculated amount by the total of tax-exempt payments." sqref="D11" xr:uid="{00167BBF-28E9-4D12-A7CB-9497F0BCCBD7}"/>
    <dataValidation allowBlank="1" showInputMessage="1" showErrorMessage="1" prompt="A small number of crop insurance or disaster payments may not be taxable. If you received a tax-exempt payment, manually reduce the calculated amount by the amout of exempt payments received." sqref="D16" xr:uid="{E6C5F9E2-21B6-40EF-9F8A-5F801CBE33BD}"/>
  </dataValidations>
  <hyperlinks>
    <hyperlink ref="G22" r:id="rId1" xr:uid="{179FA192-3465-4B18-85EF-3D44ECAFDFF3}"/>
    <hyperlink ref="G23" r:id="rId2" xr:uid="{B8DA2DE5-8988-474D-98F7-A5DCE19055C7}"/>
    <hyperlink ref="B22:C22" location="Directions!A278" display="Directions for sheet" xr:uid="{C391DCED-8A20-4251-854C-B4C55493B69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XFC93"/>
  <sheetViews>
    <sheetView workbookViewId="0">
      <selection activeCell="L4" sqref="L4"/>
    </sheetView>
  </sheetViews>
  <sheetFormatPr defaultColWidth="0" defaultRowHeight="0" customHeight="1" zeroHeight="1" x14ac:dyDescent="0.25"/>
  <cols>
    <col min="1" max="1" width="27.42578125" style="25" customWidth="1"/>
    <col min="2" max="2" width="15.140625" customWidth="1"/>
    <col min="3" max="3" width="5.7109375" style="1" customWidth="1"/>
    <col min="4" max="4" width="27.5703125" customWidth="1"/>
    <col min="5" max="5" width="14.85546875" customWidth="1"/>
    <col min="6" max="6" width="5.7109375" style="1" customWidth="1"/>
    <col min="7" max="7" width="22.85546875" bestFit="1" customWidth="1"/>
    <col min="8" max="8" width="13.5703125" bestFit="1" customWidth="1"/>
    <col min="9" max="9" width="14.28515625" bestFit="1" customWidth="1"/>
    <col min="10" max="10" width="14.28515625" customWidth="1"/>
    <col min="11" max="11" width="5.7109375" style="1" customWidth="1"/>
    <col min="12" max="12" width="19.42578125" bestFit="1" customWidth="1"/>
    <col min="13" max="13" width="13.5703125" bestFit="1" customWidth="1"/>
    <col min="14" max="14" width="14.28515625" bestFit="1" customWidth="1"/>
    <col min="15" max="15" width="14.28515625" customWidth="1"/>
    <col min="16" max="16" width="3.28515625" customWidth="1"/>
    <col min="17" max="17" width="2.7109375" style="1" hidden="1" customWidth="1"/>
    <col min="18" max="16382" width="9.140625" hidden="1"/>
    <col min="16383" max="16383" width="11.28515625" hidden="1" customWidth="1"/>
    <col min="16384" max="16384" width="4.7109375" hidden="1" customWidth="1"/>
  </cols>
  <sheetData>
    <row r="1" spans="1:17" ht="38.25" thickBot="1" x14ac:dyDescent="0.35">
      <c r="A1" s="318" t="str">
        <f>'Drop-Down Lists Input'!A1</f>
        <v>Receipts - Buyers/Customers</v>
      </c>
      <c r="B1" s="318" t="s">
        <v>78</v>
      </c>
      <c r="C1" s="319"/>
      <c r="D1" s="318" t="str">
        <f>'Drop-Down Lists Input'!C1</f>
        <v>Expenditures - Vendor/Payees</v>
      </c>
      <c r="E1" s="318" t="s">
        <v>79</v>
      </c>
      <c r="F1" s="320"/>
      <c r="G1" s="318" t="str">
        <f>'Drop-Down Lists Input'!G1</f>
        <v>Enterprises</v>
      </c>
      <c r="H1" s="318" t="s">
        <v>78</v>
      </c>
      <c r="I1" s="318" t="s">
        <v>79</v>
      </c>
      <c r="J1" s="318" t="s">
        <v>74</v>
      </c>
      <c r="K1" s="320"/>
      <c r="L1" s="318" t="str">
        <f>'Drop-Down Lists Input'!I1</f>
        <v>Products</v>
      </c>
      <c r="M1" s="318" t="s">
        <v>78</v>
      </c>
      <c r="N1" s="318" t="s">
        <v>79</v>
      </c>
      <c r="O1" s="318" t="s">
        <v>74</v>
      </c>
      <c r="P1" s="331"/>
      <c r="Q1" s="121"/>
    </row>
    <row r="2" spans="1:17" s="4" customFormat="1" ht="15" customHeight="1" thickTop="1" x14ac:dyDescent="0.25">
      <c r="A2" s="52" t="str">
        <f>'Drop-Down Lists Input'!A2</f>
        <v>Enter buyers of farm goods and services</v>
      </c>
      <c r="B2" s="321">
        <f>SUMIF('Farm Receipts'!$D$5:$D$52,'Drop-Down Lists Input'!$A2,'Farm Receipts'!$Q$5:$Q$52)</f>
        <v>0</v>
      </c>
      <c r="C2" s="322"/>
      <c r="D2" s="323" t="str">
        <f>'Drop-Down Lists Input'!C2</f>
        <v>Enter product and service vendors</v>
      </c>
      <c r="E2" s="324">
        <f>SUMIF('Farm Expenditures'!$F$4:$F$51,'Drop-Down Lists Input'!$C2,'Farm Expenditures'!$M$4:$M$51)</f>
        <v>0</v>
      </c>
      <c r="F2" s="322"/>
      <c r="G2" s="323" t="str">
        <f>'Drop-Down Lists Input'!G2</f>
        <v>Enter farm business units</v>
      </c>
      <c r="H2" s="324">
        <f>SUMIF('Farm Receipts'!$F$5:$F$52,'Drop-Down Lists Input'!$G2,'Farm Receipts'!$Q$5:$Q$52)</f>
        <v>0</v>
      </c>
      <c r="I2" s="324">
        <f>SUMIF('Farm Expenditures'!$H$4:$H$51,'Drop-Down Lists Input'!$G2,'Farm Expenditures'!$M$4:$M$51)</f>
        <v>0</v>
      </c>
      <c r="J2" s="324">
        <f>H2-I2</f>
        <v>0</v>
      </c>
      <c r="K2" s="322"/>
      <c r="L2" s="323" t="str">
        <f>'Drop-Down Lists Input'!I2</f>
        <v>Enter common farm products</v>
      </c>
      <c r="M2" s="324">
        <f>SUMIF('Farm Receipts'!$H$5:$H$52,'Drop-Down Lists Input'!$I2,'Farm Receipts'!$Q$5:$Q$52)</f>
        <v>0</v>
      </c>
      <c r="N2" s="324">
        <f>SUMIF('Farm Expenditures'!$I$4:$I$51,'Drop-Down Lists Input'!$I2,'Farm Expenditures'!$M$4:$M$51)</f>
        <v>0</v>
      </c>
      <c r="O2" s="324">
        <f>M2-N2</f>
        <v>0</v>
      </c>
      <c r="P2" s="332"/>
      <c r="Q2" s="322"/>
    </row>
    <row r="3" spans="1:17" ht="15" customHeight="1" x14ac:dyDescent="0.25">
      <c r="A3" s="52">
        <f>'Drop-Down Lists Input'!A3</f>
        <v>0</v>
      </c>
      <c r="B3" s="325">
        <f>SUMIF('Farm Receipts'!$D$5:$D$52,'Drop-Down Lists Input'!$A3,'Farm Receipts'!$Q$5:$Q$52)</f>
        <v>0</v>
      </c>
      <c r="C3" s="326"/>
      <c r="D3" s="52">
        <f>'Drop-Down Lists Input'!C3</f>
        <v>0</v>
      </c>
      <c r="E3" s="327">
        <f>SUMIF('Farm Expenditures'!$F$4:$F$51,'Drop-Down Lists Input'!$C3,'Farm Expenditures'!$M$4:$M$51)</f>
        <v>0</v>
      </c>
      <c r="F3" s="121"/>
      <c r="G3" s="52">
        <f>'Drop-Down Lists Input'!G3</f>
        <v>0</v>
      </c>
      <c r="H3" s="327">
        <f>SUMIF('Farm Receipts'!$F$5:$F$52,'Drop-Down Lists Input'!$G$3,'Farm Receipts'!$Q$5:$Q$52)</f>
        <v>0</v>
      </c>
      <c r="I3" s="327">
        <f>SUMIF('Farm Expenditures'!$H$4:$H$51,'Drop-Down Lists Input'!#REF!,'Farm Expenditures'!$M$4:$M$51)</f>
        <v>0</v>
      </c>
      <c r="J3" s="327">
        <f t="shared" ref="J3:J21" si="0">H3-I3</f>
        <v>0</v>
      </c>
      <c r="K3" s="121"/>
      <c r="L3" s="52">
        <f>'Drop-Down Lists Input'!I3</f>
        <v>0</v>
      </c>
      <c r="M3" s="327">
        <f>SUMIF('Farm Receipts'!$H$5:$H$52,'Drop-Down Lists Input'!$I3,'Farm Receipts'!$Q$5:$Q$52)</f>
        <v>0</v>
      </c>
      <c r="N3" s="327">
        <f>SUMIF('Farm Expenditures'!$I$4:$I$51,'Drop-Down Lists Input'!$I3,'Farm Expenditures'!$M$4:$M$51)</f>
        <v>0</v>
      </c>
      <c r="O3" s="327">
        <f t="shared" ref="O3:O21" si="1">M3-N3</f>
        <v>0</v>
      </c>
      <c r="P3" s="333"/>
      <c r="Q3" s="121"/>
    </row>
    <row r="4" spans="1:17" ht="15" customHeight="1" x14ac:dyDescent="0.25">
      <c r="A4" s="52">
        <f>'Drop-Down Lists Input'!A4</f>
        <v>0</v>
      </c>
      <c r="B4" s="325">
        <f>SUMIF('Farm Receipts'!$D$5:$D$52,'Drop-Down Lists Input'!$A4,'Farm Receipts'!$Q$5:$Q$52)</f>
        <v>0</v>
      </c>
      <c r="C4" s="326"/>
      <c r="D4" s="52">
        <f>'Drop-Down Lists Input'!C4</f>
        <v>0</v>
      </c>
      <c r="E4" s="327">
        <f>SUMIF('Farm Expenditures'!$F$4:$F$51,'Drop-Down Lists Input'!$C4,'Farm Expenditures'!$M$4:$M$51)</f>
        <v>0</v>
      </c>
      <c r="F4" s="121"/>
      <c r="G4" s="52">
        <f>'Drop-Down Lists Input'!G4</f>
        <v>0</v>
      </c>
      <c r="H4" s="327">
        <f>SUMIF('Farm Receipts'!$F$5:$F$52,'Drop-Down Lists Input'!$G4,'Farm Receipts'!$Q$5:$Q$52)</f>
        <v>0</v>
      </c>
      <c r="I4" s="327">
        <f>SUMIF('Farm Expenditures'!$H$4:$H$51,'Drop-Down Lists Input'!$G4,'Farm Expenditures'!$M$4:$M$51)</f>
        <v>0</v>
      </c>
      <c r="J4" s="327">
        <f t="shared" si="0"/>
        <v>0</v>
      </c>
      <c r="K4" s="121"/>
      <c r="L4" s="52">
        <f>'Drop-Down Lists Input'!I4</f>
        <v>0</v>
      </c>
      <c r="M4" s="327">
        <f>SUMIF('Farm Receipts'!$H$5:$H$52,'Drop-Down Lists Input'!$I4,'Farm Receipts'!$Q$5:$Q$52)</f>
        <v>0</v>
      </c>
      <c r="N4" s="327">
        <f>SUMIF('Farm Expenditures'!$I$4:$I$51,'Drop-Down Lists Input'!$I4,'Farm Expenditures'!$M$4:$M$51)</f>
        <v>0</v>
      </c>
      <c r="O4" s="327">
        <f t="shared" si="1"/>
        <v>0</v>
      </c>
      <c r="P4" s="333"/>
      <c r="Q4" s="121"/>
    </row>
    <row r="5" spans="1:17" ht="15" customHeight="1" x14ac:dyDescent="0.25">
      <c r="A5" s="52">
        <f>'Drop-Down Lists Input'!A5</f>
        <v>0</v>
      </c>
      <c r="B5" s="325">
        <f>SUMIF('Farm Receipts'!$D$5:$D$52,'Drop-Down Lists Input'!$A5,'Farm Receipts'!$Q$5:$Q$52)</f>
        <v>0</v>
      </c>
      <c r="C5" s="326"/>
      <c r="D5" s="52">
        <f>'Drop-Down Lists Input'!C5</f>
        <v>0</v>
      </c>
      <c r="E5" s="327">
        <f>SUMIF('Farm Expenditures'!$F$4:$F$51,'Drop-Down Lists Input'!$C5,'Farm Expenditures'!$M$4:$M$51)</f>
        <v>0</v>
      </c>
      <c r="F5" s="121"/>
      <c r="G5" s="52">
        <f>'Drop-Down Lists Input'!G5</f>
        <v>0</v>
      </c>
      <c r="H5" s="327">
        <f>SUMIF('Farm Receipts'!$F$5:$F$52,'Drop-Down Lists Input'!$G5,'Farm Receipts'!$Q$5:$Q$52)</f>
        <v>0</v>
      </c>
      <c r="I5" s="327">
        <f>SUMIF('Farm Expenditures'!$H$4:$H$51,'Drop-Down Lists Input'!$G5,'Farm Expenditures'!$M$4:$M$51)</f>
        <v>0</v>
      </c>
      <c r="J5" s="327">
        <f t="shared" si="0"/>
        <v>0</v>
      </c>
      <c r="K5" s="121"/>
      <c r="L5" s="52">
        <f>'Drop-Down Lists Input'!I5</f>
        <v>0</v>
      </c>
      <c r="M5" s="327">
        <f>SUMIF('Farm Receipts'!$H$5:$H$52,'Drop-Down Lists Input'!$I5,'Farm Receipts'!$Q$5:$Q$52)</f>
        <v>0</v>
      </c>
      <c r="N5" s="327">
        <f>SUMIF('Farm Expenditures'!$I$4:$I$51,'Drop-Down Lists Input'!$I5,'Farm Expenditures'!$M$4:$M$51)</f>
        <v>0</v>
      </c>
      <c r="O5" s="327">
        <f t="shared" si="1"/>
        <v>0</v>
      </c>
      <c r="P5" s="333"/>
      <c r="Q5" s="121"/>
    </row>
    <row r="6" spans="1:17" ht="15" customHeight="1" x14ac:dyDescent="0.25">
      <c r="A6" s="52">
        <f>'Drop-Down Lists Input'!A6</f>
        <v>0</v>
      </c>
      <c r="B6" s="325">
        <f>SUMIF('Farm Receipts'!$D$5:$D$52,'Drop-Down Lists Input'!$A6,'Farm Receipts'!$Q$5:$Q$52)</f>
        <v>0</v>
      </c>
      <c r="C6" s="326"/>
      <c r="D6" s="52">
        <f>'Drop-Down Lists Input'!C6</f>
        <v>0</v>
      </c>
      <c r="E6" s="327">
        <f>SUMIF('Farm Expenditures'!$F$4:$F$51,'Drop-Down Lists Input'!$C6,'Farm Expenditures'!$M$4:$M$51)</f>
        <v>0</v>
      </c>
      <c r="F6" s="121"/>
      <c r="G6" s="52">
        <f>'Drop-Down Lists Input'!G6</f>
        <v>0</v>
      </c>
      <c r="H6" s="327">
        <f>SUMIF('Farm Receipts'!$F$5:$F$52,'Drop-Down Lists Input'!$G6,'Farm Receipts'!$Q$5:$Q$52)</f>
        <v>0</v>
      </c>
      <c r="I6" s="327">
        <f>SUMIF('Farm Expenditures'!$H$4:$H$51,'Drop-Down Lists Input'!$G6,'Farm Expenditures'!$M$4:$M$51)</f>
        <v>0</v>
      </c>
      <c r="J6" s="327">
        <f t="shared" si="0"/>
        <v>0</v>
      </c>
      <c r="K6" s="121"/>
      <c r="L6" s="52">
        <f>'Drop-Down Lists Input'!I6</f>
        <v>0</v>
      </c>
      <c r="M6" s="327">
        <f>SUMIF('Farm Receipts'!$H$5:$H$52,'Drop-Down Lists Input'!$I6,'Farm Receipts'!$Q$5:$Q$52)</f>
        <v>0</v>
      </c>
      <c r="N6" s="327">
        <f>SUMIF('Farm Expenditures'!$I$4:$I$51,'Drop-Down Lists Input'!$I6,'Farm Expenditures'!$M$4:$M$51)</f>
        <v>0</v>
      </c>
      <c r="O6" s="327">
        <f t="shared" si="1"/>
        <v>0</v>
      </c>
      <c r="P6" s="333"/>
      <c r="Q6" s="121"/>
    </row>
    <row r="7" spans="1:17" ht="15" customHeight="1" x14ac:dyDescent="0.25">
      <c r="A7" s="52">
        <f>'Drop-Down Lists Input'!A7</f>
        <v>0</v>
      </c>
      <c r="B7" s="325">
        <f>SUMIF('Farm Receipts'!$D$5:$D$52,'Drop-Down Lists Input'!$A7,'Farm Receipts'!$Q$5:$Q$52)</f>
        <v>0</v>
      </c>
      <c r="C7" s="326"/>
      <c r="D7" s="52">
        <f>'Drop-Down Lists Input'!C7</f>
        <v>0</v>
      </c>
      <c r="E7" s="327">
        <f>SUMIF('Farm Expenditures'!$F$4:$F$51,'Drop-Down Lists Input'!$C7,'Farm Expenditures'!$M$4:$M$51)</f>
        <v>0</v>
      </c>
      <c r="F7" s="121"/>
      <c r="G7" s="52">
        <f>'Drop-Down Lists Input'!G7</f>
        <v>0</v>
      </c>
      <c r="H7" s="327">
        <f>SUMIF('Farm Receipts'!$F$5:$F$52,'Drop-Down Lists Input'!$G7,'Farm Receipts'!$Q$5:$Q$52)</f>
        <v>0</v>
      </c>
      <c r="I7" s="327">
        <f>SUMIF('Farm Expenditures'!$H$4:$H$51,'Drop-Down Lists Input'!$G7,'Farm Expenditures'!$M$4:$M$51)</f>
        <v>0</v>
      </c>
      <c r="J7" s="327">
        <f t="shared" si="0"/>
        <v>0</v>
      </c>
      <c r="K7" s="121"/>
      <c r="L7" s="52">
        <f>'Drop-Down Lists Input'!I7</f>
        <v>0</v>
      </c>
      <c r="M7" s="327">
        <f>SUMIF('Farm Receipts'!$H$5:$H$52,'Drop-Down Lists Input'!$I7,'Farm Receipts'!$Q$5:$Q$52)</f>
        <v>0</v>
      </c>
      <c r="N7" s="327">
        <f>SUMIF('Farm Expenditures'!$I$4:$I$51,'Drop-Down Lists Input'!$I7,'Farm Expenditures'!$M$4:$M$51)</f>
        <v>0</v>
      </c>
      <c r="O7" s="327">
        <f t="shared" si="1"/>
        <v>0</v>
      </c>
      <c r="P7" s="333"/>
      <c r="Q7" s="121"/>
    </row>
    <row r="8" spans="1:17" ht="15" customHeight="1" x14ac:dyDescent="0.25">
      <c r="A8" s="52">
        <f>'Drop-Down Lists Input'!A8</f>
        <v>0</v>
      </c>
      <c r="B8" s="325">
        <f>SUMIF('Farm Receipts'!$D$5:$D$52,'Drop-Down Lists Input'!$A8,'Farm Receipts'!$Q$5:$Q$52)</f>
        <v>0</v>
      </c>
      <c r="C8" s="326"/>
      <c r="D8" s="52">
        <f>'Drop-Down Lists Input'!C8</f>
        <v>0</v>
      </c>
      <c r="E8" s="327">
        <f>SUMIF('Farm Expenditures'!$F$4:$F$51,'Drop-Down Lists Input'!$C8,'Farm Expenditures'!$M$4:$M$51)</f>
        <v>0</v>
      </c>
      <c r="F8" s="121"/>
      <c r="G8" s="52">
        <f>'Drop-Down Lists Input'!G8</f>
        <v>0</v>
      </c>
      <c r="H8" s="327">
        <f>SUMIF('Farm Receipts'!$F$5:$F$52,'Drop-Down Lists Input'!$G8,'Farm Receipts'!$Q$5:$Q$52)</f>
        <v>0</v>
      </c>
      <c r="I8" s="327">
        <f>SUMIF('Farm Expenditures'!$H$4:$H$51,'Drop-Down Lists Input'!$G8,'Farm Expenditures'!$M$4:$M$51)</f>
        <v>0</v>
      </c>
      <c r="J8" s="327">
        <f t="shared" si="0"/>
        <v>0</v>
      </c>
      <c r="K8" s="121"/>
      <c r="L8" s="52">
        <f>'Drop-Down Lists Input'!I8</f>
        <v>0</v>
      </c>
      <c r="M8" s="327">
        <f>SUMIF('Farm Receipts'!$H$5:$H$52,'Drop-Down Lists Input'!$I8,'Farm Receipts'!$Q$5:$Q$52)</f>
        <v>0</v>
      </c>
      <c r="N8" s="327">
        <f>SUMIF('Farm Expenditures'!$I$4:$I$51,'Drop-Down Lists Input'!$I8,'Farm Expenditures'!$M$4:$M$51)</f>
        <v>0</v>
      </c>
      <c r="O8" s="327">
        <f t="shared" si="1"/>
        <v>0</v>
      </c>
      <c r="P8" s="333"/>
      <c r="Q8" s="121"/>
    </row>
    <row r="9" spans="1:17" ht="15" customHeight="1" x14ac:dyDescent="0.25">
      <c r="A9" s="52">
        <f>'Drop-Down Lists Input'!A9</f>
        <v>0</v>
      </c>
      <c r="B9" s="325">
        <f>SUMIF('Farm Receipts'!$D$5:$D$52,'Drop-Down Lists Input'!$A9,'Farm Receipts'!$Q$5:$Q$52)</f>
        <v>0</v>
      </c>
      <c r="C9" s="326"/>
      <c r="D9" s="52">
        <f>'Drop-Down Lists Input'!C9</f>
        <v>0</v>
      </c>
      <c r="E9" s="327">
        <f>SUMIF('Farm Expenditures'!$F$4:$F$51,'Drop-Down Lists Input'!$C9,'Farm Expenditures'!$M$4:$M$51)</f>
        <v>0</v>
      </c>
      <c r="F9" s="121"/>
      <c r="G9" s="52">
        <f>'Drop-Down Lists Input'!G9</f>
        <v>0</v>
      </c>
      <c r="H9" s="327">
        <f>SUMIF('Farm Receipts'!$F$5:$F$52,'Drop-Down Lists Input'!$G9,'Farm Receipts'!$Q$5:$Q$52)</f>
        <v>0</v>
      </c>
      <c r="I9" s="327">
        <f>SUMIF('Farm Expenditures'!$H$4:$H$51,'Drop-Down Lists Input'!$G9,'Farm Expenditures'!$M$4:$M$51)</f>
        <v>0</v>
      </c>
      <c r="J9" s="327">
        <f t="shared" si="0"/>
        <v>0</v>
      </c>
      <c r="K9" s="121"/>
      <c r="L9" s="52">
        <f>'Drop-Down Lists Input'!I9</f>
        <v>0</v>
      </c>
      <c r="M9" s="327">
        <f>SUMIF('Farm Receipts'!$H$5:$H$52,'Drop-Down Lists Input'!$I9,'Farm Receipts'!$Q$5:$Q$52)</f>
        <v>0</v>
      </c>
      <c r="N9" s="327">
        <f>SUMIF('Farm Expenditures'!$I$4:$I$51,'Drop-Down Lists Input'!$I9,'Farm Expenditures'!$M$4:$M$51)</f>
        <v>0</v>
      </c>
      <c r="O9" s="327">
        <f t="shared" si="1"/>
        <v>0</v>
      </c>
      <c r="P9" s="333"/>
      <c r="Q9" s="121"/>
    </row>
    <row r="10" spans="1:17" ht="15" customHeight="1" x14ac:dyDescent="0.25">
      <c r="A10" s="52">
        <f>'Drop-Down Lists Input'!A10</f>
        <v>0</v>
      </c>
      <c r="B10" s="325">
        <f>SUMIF('Farm Receipts'!$D$5:$D$52,'Drop-Down Lists Input'!$A10,'Farm Receipts'!$Q$5:$Q$52)</f>
        <v>0</v>
      </c>
      <c r="C10" s="326"/>
      <c r="D10" s="52">
        <f>'Drop-Down Lists Input'!C10</f>
        <v>0</v>
      </c>
      <c r="E10" s="327">
        <f>SUMIF('Farm Expenditures'!$F$4:$F$51,'Drop-Down Lists Input'!$C10,'Farm Expenditures'!$M$4:$M$51)</f>
        <v>0</v>
      </c>
      <c r="F10" s="121"/>
      <c r="G10" s="52">
        <f>'Drop-Down Lists Input'!G10</f>
        <v>0</v>
      </c>
      <c r="H10" s="327">
        <f>SUMIF('Farm Receipts'!$F$5:$F$52,'Drop-Down Lists Input'!$G10,'Farm Receipts'!$Q$5:$Q$52)</f>
        <v>0</v>
      </c>
      <c r="I10" s="327">
        <f>SUMIF('Farm Expenditures'!$H$4:$H$51,'Drop-Down Lists Input'!$G10,'Farm Expenditures'!$M$4:$M$51)</f>
        <v>0</v>
      </c>
      <c r="J10" s="327">
        <f t="shared" si="0"/>
        <v>0</v>
      </c>
      <c r="K10" s="121"/>
      <c r="L10" s="52">
        <f>'Drop-Down Lists Input'!I10</f>
        <v>0</v>
      </c>
      <c r="M10" s="327">
        <f>SUMIF('Farm Receipts'!$H$5:$H$52,'Drop-Down Lists Input'!$I10,'Farm Receipts'!$Q$5:$Q$52)</f>
        <v>0</v>
      </c>
      <c r="N10" s="327">
        <f>SUMIF('Farm Expenditures'!$I$4:$I$51,'Drop-Down Lists Input'!$I10,'Farm Expenditures'!$M$4:$M$51)</f>
        <v>0</v>
      </c>
      <c r="O10" s="327">
        <f t="shared" si="1"/>
        <v>0</v>
      </c>
      <c r="P10" s="333"/>
      <c r="Q10" s="121"/>
    </row>
    <row r="11" spans="1:17" ht="15" customHeight="1" x14ac:dyDescent="0.25">
      <c r="A11" s="52">
        <f>'Drop-Down Lists Input'!A11</f>
        <v>0</v>
      </c>
      <c r="B11" s="325">
        <f>SUMIF('Farm Receipts'!$D$5:$D$52,'Drop-Down Lists Input'!$A11,'Farm Receipts'!$Q$5:$Q$52)</f>
        <v>0</v>
      </c>
      <c r="C11" s="326"/>
      <c r="D11" s="52">
        <f>'Drop-Down Lists Input'!C11</f>
        <v>0</v>
      </c>
      <c r="E11" s="327">
        <f>SUMIF('Farm Expenditures'!$F$4:$F$51,'Drop-Down Lists Input'!$C11,'Farm Expenditures'!$M$4:$M$51)</f>
        <v>0</v>
      </c>
      <c r="F11" s="121"/>
      <c r="G11" s="52">
        <f>'Drop-Down Lists Input'!G11</f>
        <v>0</v>
      </c>
      <c r="H11" s="327">
        <f>SUMIF('Farm Receipts'!$F$5:$F$52,'Drop-Down Lists Input'!$G11,'Farm Receipts'!$Q$5:$Q$52)</f>
        <v>0</v>
      </c>
      <c r="I11" s="327">
        <f>SUMIF('Farm Expenditures'!$H$4:$H$51,'Drop-Down Lists Input'!$G11,'Farm Expenditures'!$M$4:$M$51)</f>
        <v>0</v>
      </c>
      <c r="J11" s="327">
        <f t="shared" si="0"/>
        <v>0</v>
      </c>
      <c r="K11" s="121"/>
      <c r="L11" s="52">
        <f>'Drop-Down Lists Input'!I11</f>
        <v>0</v>
      </c>
      <c r="M11" s="327">
        <f>SUMIF('Farm Receipts'!$H$5:$H$52,'Drop-Down Lists Input'!$I11,'Farm Receipts'!$Q$5:$Q$52)</f>
        <v>0</v>
      </c>
      <c r="N11" s="327">
        <f>SUMIF('Farm Expenditures'!$I$4:$I$51,'Drop-Down Lists Input'!$I11,'Farm Expenditures'!$M$4:$M$51)</f>
        <v>0</v>
      </c>
      <c r="O11" s="327">
        <f t="shared" si="1"/>
        <v>0</v>
      </c>
      <c r="P11" s="333"/>
      <c r="Q11" s="121"/>
    </row>
    <row r="12" spans="1:17" ht="15" customHeight="1" x14ac:dyDescent="0.25">
      <c r="A12" s="52">
        <f>'Drop-Down Lists Input'!A12</f>
        <v>0</v>
      </c>
      <c r="B12" s="325">
        <f>SUMIF('Farm Receipts'!$D$5:$D$52,'Drop-Down Lists Input'!$A12,'Farm Receipts'!$Q$5:$Q$52)</f>
        <v>0</v>
      </c>
      <c r="C12" s="121"/>
      <c r="D12" s="52">
        <f>'Drop-Down Lists Input'!C12</f>
        <v>0</v>
      </c>
      <c r="E12" s="327">
        <f>SUMIF('Farm Expenditures'!$F$4:$F$51,'Drop-Down Lists Input'!$C12,'Farm Expenditures'!$M$4:$M$51)</f>
        <v>0</v>
      </c>
      <c r="F12" s="121"/>
      <c r="G12" s="52">
        <f>'Drop-Down Lists Input'!G12</f>
        <v>0</v>
      </c>
      <c r="H12" s="327">
        <f>SUMIF('Farm Receipts'!$F$5:$F$52,'Drop-Down Lists Input'!$G12,'Farm Receipts'!$Q$5:$Q$52)</f>
        <v>0</v>
      </c>
      <c r="I12" s="327">
        <f>SUMIF('Farm Expenditures'!$H$4:$H$51,'Drop-Down Lists Input'!$G12,'Farm Expenditures'!$M$4:$M$51)</f>
        <v>0</v>
      </c>
      <c r="J12" s="327">
        <f t="shared" si="0"/>
        <v>0</v>
      </c>
      <c r="K12" s="121"/>
      <c r="L12" s="52">
        <f>'Drop-Down Lists Input'!I12</f>
        <v>0</v>
      </c>
      <c r="M12" s="327">
        <f>SUMIF('Farm Receipts'!$H$5:$H$52,'Drop-Down Lists Input'!$I12,'Farm Receipts'!$Q$5:$Q$52)</f>
        <v>0</v>
      </c>
      <c r="N12" s="327">
        <f>SUMIF('Farm Expenditures'!$I$4:$I$51,'Drop-Down Lists Input'!$I12,'Farm Expenditures'!$M$4:$M$51)</f>
        <v>0</v>
      </c>
      <c r="O12" s="327">
        <f t="shared" si="1"/>
        <v>0</v>
      </c>
      <c r="P12" s="333"/>
      <c r="Q12" s="121"/>
    </row>
    <row r="13" spans="1:17" ht="15" customHeight="1" x14ac:dyDescent="0.25">
      <c r="A13" s="52">
        <f>'Drop-Down Lists Input'!A13</f>
        <v>0</v>
      </c>
      <c r="B13" s="325">
        <f>SUMIF('Farm Receipts'!$D$5:$D$52,'Drop-Down Lists Input'!$A13,'Farm Receipts'!$Q$5:$Q$52)</f>
        <v>0</v>
      </c>
      <c r="C13" s="121"/>
      <c r="D13" s="52">
        <f>'Drop-Down Lists Input'!C13</f>
        <v>0</v>
      </c>
      <c r="E13" s="327">
        <f>SUMIF('Farm Expenditures'!$F$4:$F$51,'Drop-Down Lists Input'!$C13,'Farm Expenditures'!$M$4:$M$51)</f>
        <v>0</v>
      </c>
      <c r="F13" s="121"/>
      <c r="G13" s="52">
        <f>'Drop-Down Lists Input'!G13</f>
        <v>0</v>
      </c>
      <c r="H13" s="327">
        <f>SUMIF('Farm Receipts'!$F$5:$F$52,'Drop-Down Lists Input'!$G13,'Farm Receipts'!$Q$5:$Q$52)</f>
        <v>0</v>
      </c>
      <c r="I13" s="327">
        <f>SUMIF('Farm Expenditures'!$H$4:$H$51,'Drop-Down Lists Input'!$G13,'Farm Expenditures'!$M$4:$M$51)</f>
        <v>0</v>
      </c>
      <c r="J13" s="327">
        <f t="shared" si="0"/>
        <v>0</v>
      </c>
      <c r="K13" s="121"/>
      <c r="L13" s="52">
        <f>'Drop-Down Lists Input'!I13</f>
        <v>0</v>
      </c>
      <c r="M13" s="327">
        <f>SUMIF('Farm Receipts'!$H$5:$H$52,'Drop-Down Lists Input'!$I13,'Farm Receipts'!$Q$5:$Q$52)</f>
        <v>0</v>
      </c>
      <c r="N13" s="327">
        <f>SUMIF('Farm Expenditures'!$I$4:$I$51,'Drop-Down Lists Input'!$I13,'Farm Expenditures'!$M$4:$M$51)</f>
        <v>0</v>
      </c>
      <c r="O13" s="327">
        <f t="shared" si="1"/>
        <v>0</v>
      </c>
      <c r="P13" s="333"/>
      <c r="Q13" s="121"/>
    </row>
    <row r="14" spans="1:17" ht="15" customHeight="1" x14ac:dyDescent="0.25">
      <c r="A14" s="52">
        <f>'Drop-Down Lists Input'!A14</f>
        <v>0</v>
      </c>
      <c r="B14" s="325">
        <f>SUMIF('Farm Receipts'!$D$5:$D$52,'Drop-Down Lists Input'!$A14,'Farm Receipts'!$Q$5:$Q$52)</f>
        <v>0</v>
      </c>
      <c r="C14" s="326"/>
      <c r="D14" s="52">
        <f>'Drop-Down Lists Input'!C14</f>
        <v>0</v>
      </c>
      <c r="E14" s="327">
        <f>SUMIF('Farm Expenditures'!$F$4:$F$51,'Drop-Down Lists Input'!$C14,'Farm Expenditures'!$M$4:$M$51)</f>
        <v>0</v>
      </c>
      <c r="F14" s="121"/>
      <c r="G14" s="52">
        <f>'Drop-Down Lists Input'!G14</f>
        <v>0</v>
      </c>
      <c r="H14" s="327">
        <f>SUMIF('Farm Receipts'!$F$5:$F$52,'Drop-Down Lists Input'!$G14,'Farm Receipts'!$Q$5:$Q$52)</f>
        <v>0</v>
      </c>
      <c r="I14" s="327">
        <f>SUMIF('Farm Expenditures'!$H$4:$H$51,'Drop-Down Lists Input'!$G14,'Farm Expenditures'!$M$4:$M$51)</f>
        <v>0</v>
      </c>
      <c r="J14" s="327">
        <f t="shared" si="0"/>
        <v>0</v>
      </c>
      <c r="K14" s="121"/>
      <c r="L14" s="52">
        <f>'Drop-Down Lists Input'!I14</f>
        <v>0</v>
      </c>
      <c r="M14" s="327">
        <f>SUMIF('Farm Receipts'!$H$5:$H$52,'Drop-Down Lists Input'!$I14,'Farm Receipts'!$Q$5:$Q$52)</f>
        <v>0</v>
      </c>
      <c r="N14" s="327">
        <f>SUMIF('Farm Expenditures'!$I$4:$I$51,'Drop-Down Lists Input'!$I14,'Farm Expenditures'!$M$4:$M$51)</f>
        <v>0</v>
      </c>
      <c r="O14" s="327">
        <f t="shared" si="1"/>
        <v>0</v>
      </c>
      <c r="P14" s="333"/>
      <c r="Q14" s="121"/>
    </row>
    <row r="15" spans="1:17" ht="15" customHeight="1" x14ac:dyDescent="0.25">
      <c r="A15" s="52">
        <f>'Drop-Down Lists Input'!A15</f>
        <v>0</v>
      </c>
      <c r="B15" s="325">
        <f>SUMIF('Farm Receipts'!$D$5:$D$52,'Drop-Down Lists Input'!$A15,'Farm Receipts'!$Q$5:$Q$52)</f>
        <v>0</v>
      </c>
      <c r="C15" s="326"/>
      <c r="D15" s="52">
        <f>'Drop-Down Lists Input'!C15</f>
        <v>0</v>
      </c>
      <c r="E15" s="327">
        <f>SUMIF('Farm Expenditures'!$F$4:$F$51,'Drop-Down Lists Input'!$C15,'Farm Expenditures'!$M$4:$M$51)</f>
        <v>0</v>
      </c>
      <c r="F15" s="121"/>
      <c r="G15" s="52">
        <f>'Drop-Down Lists Input'!G15</f>
        <v>0</v>
      </c>
      <c r="H15" s="327">
        <f>SUMIF('Farm Receipts'!$F$5:$F$52,'Drop-Down Lists Input'!$G15,'Farm Receipts'!$Q$5:$Q$52)</f>
        <v>0</v>
      </c>
      <c r="I15" s="327">
        <f>SUMIF('Farm Expenditures'!$H$4:$H$51,'Drop-Down Lists Input'!$G15,'Farm Expenditures'!$M$4:$M$51)</f>
        <v>0</v>
      </c>
      <c r="J15" s="327">
        <f t="shared" si="0"/>
        <v>0</v>
      </c>
      <c r="K15" s="121"/>
      <c r="L15" s="52">
        <f>'Drop-Down Lists Input'!I15</f>
        <v>0</v>
      </c>
      <c r="M15" s="327">
        <f>SUMIF('Farm Receipts'!$H$5:$H$52,'Drop-Down Lists Input'!$I15,'Farm Receipts'!$Q$5:$Q$52)</f>
        <v>0</v>
      </c>
      <c r="N15" s="327">
        <f>SUMIF('Farm Expenditures'!$I$4:$I$51,'Drop-Down Lists Input'!$I15,'Farm Expenditures'!$M$4:$M$51)</f>
        <v>0</v>
      </c>
      <c r="O15" s="327">
        <f t="shared" si="1"/>
        <v>0</v>
      </c>
      <c r="P15" s="333"/>
      <c r="Q15" s="121"/>
    </row>
    <row r="16" spans="1:17" ht="15" customHeight="1" x14ac:dyDescent="0.25">
      <c r="A16" s="52">
        <f>'Drop-Down Lists Input'!A16</f>
        <v>0</v>
      </c>
      <c r="B16" s="325">
        <f>SUMIF('Farm Receipts'!$D$5:$D$52,'Drop-Down Lists Input'!$A16,'Farm Receipts'!$Q$5:$Q$52)</f>
        <v>0</v>
      </c>
      <c r="C16" s="326"/>
      <c r="D16" s="52">
        <f>'Drop-Down Lists Input'!C16</f>
        <v>0</v>
      </c>
      <c r="E16" s="327">
        <f>SUMIF('Farm Expenditures'!$F$4:$F$51,'Drop-Down Lists Input'!$C16,'Farm Expenditures'!$M$4:$M$51)</f>
        <v>0</v>
      </c>
      <c r="F16" s="121"/>
      <c r="G16" s="52">
        <f>'Drop-Down Lists Input'!G16</f>
        <v>0</v>
      </c>
      <c r="H16" s="327">
        <f>SUMIF('Farm Receipts'!$F$5:$F$52,'Drop-Down Lists Input'!$G16,'Farm Receipts'!$Q$5:$Q$52)</f>
        <v>0</v>
      </c>
      <c r="I16" s="327">
        <f>SUMIF('Farm Expenditures'!$H$4:$H$51,'Drop-Down Lists Input'!$G16,'Farm Expenditures'!$M$4:$M$51)</f>
        <v>0</v>
      </c>
      <c r="J16" s="327">
        <f t="shared" si="0"/>
        <v>0</v>
      </c>
      <c r="K16" s="121"/>
      <c r="L16" s="52">
        <f>'Drop-Down Lists Input'!I16</f>
        <v>0</v>
      </c>
      <c r="M16" s="327">
        <f>SUMIF('Farm Receipts'!$H$5:$H$52,'Drop-Down Lists Input'!$I16,'Farm Receipts'!$Q$5:$Q$52)</f>
        <v>0</v>
      </c>
      <c r="N16" s="327">
        <f>SUMIF('Farm Expenditures'!$I$4:$I$51,'Drop-Down Lists Input'!$I16,'Farm Expenditures'!$M$4:$M$51)</f>
        <v>0</v>
      </c>
      <c r="O16" s="327">
        <f t="shared" si="1"/>
        <v>0</v>
      </c>
      <c r="P16" s="333"/>
      <c r="Q16" s="121"/>
    </row>
    <row r="17" spans="1:17" ht="15" customHeight="1" x14ac:dyDescent="0.25">
      <c r="A17" s="52">
        <f>'Drop-Down Lists Input'!A17</f>
        <v>0</v>
      </c>
      <c r="B17" s="325">
        <f>SUMIF('Farm Receipts'!$D$5:$D$52,'Drop-Down Lists Input'!$A17,'Farm Receipts'!$Q$5:$Q$52)</f>
        <v>0</v>
      </c>
      <c r="C17" s="326"/>
      <c r="D17" s="52">
        <f>'Drop-Down Lists Input'!C17</f>
        <v>0</v>
      </c>
      <c r="E17" s="327">
        <f>SUMIF('Farm Expenditures'!$F$4:$F$51,'Drop-Down Lists Input'!$C17,'Farm Expenditures'!$M$4:$M$51)</f>
        <v>0</v>
      </c>
      <c r="F17" s="121"/>
      <c r="G17" s="52">
        <f>'Drop-Down Lists Input'!G17</f>
        <v>0</v>
      </c>
      <c r="H17" s="327">
        <f>SUMIF('Farm Receipts'!$F$5:$F$52,'Drop-Down Lists Input'!$G17,'Farm Receipts'!$Q$5:$Q$52)</f>
        <v>0</v>
      </c>
      <c r="I17" s="327">
        <f>SUMIF('Farm Expenditures'!$H$4:$H$51,'Drop-Down Lists Input'!$G17,'Farm Expenditures'!$M$4:$M$51)</f>
        <v>0</v>
      </c>
      <c r="J17" s="327">
        <f t="shared" si="0"/>
        <v>0</v>
      </c>
      <c r="K17" s="121"/>
      <c r="L17" s="52">
        <f>'Drop-Down Lists Input'!I17</f>
        <v>0</v>
      </c>
      <c r="M17" s="327">
        <f>SUMIF('Farm Receipts'!$H$5:$H$52,'Drop-Down Lists Input'!$I17,'Farm Receipts'!$Q$5:$Q$52)</f>
        <v>0</v>
      </c>
      <c r="N17" s="327">
        <f>SUMIF('Farm Expenditures'!$I$4:$I$51,'Drop-Down Lists Input'!$I17,'Farm Expenditures'!$M$4:$M$51)</f>
        <v>0</v>
      </c>
      <c r="O17" s="327">
        <f t="shared" si="1"/>
        <v>0</v>
      </c>
      <c r="P17" s="333"/>
      <c r="Q17" s="121"/>
    </row>
    <row r="18" spans="1:17" ht="15" customHeight="1" x14ac:dyDescent="0.25">
      <c r="A18" s="52">
        <f>'Drop-Down Lists Input'!A18</f>
        <v>0</v>
      </c>
      <c r="B18" s="325">
        <f>SUMIF('Farm Receipts'!$D$5:$D$52,'Drop-Down Lists Input'!$A18,'Farm Receipts'!$Q$5:$Q$52)</f>
        <v>0</v>
      </c>
      <c r="C18" s="326"/>
      <c r="D18" s="52">
        <f>'Drop-Down Lists Input'!C18</f>
        <v>0</v>
      </c>
      <c r="E18" s="327">
        <f>SUMIF('Farm Expenditures'!$F$4:$F$51,'Drop-Down Lists Input'!$C18,'Farm Expenditures'!$M$4:$M$51)</f>
        <v>0</v>
      </c>
      <c r="F18" s="121"/>
      <c r="G18" s="52">
        <f>'Drop-Down Lists Input'!G18</f>
        <v>0</v>
      </c>
      <c r="H18" s="327">
        <f>SUMIF('Farm Receipts'!$F$5:$F$52,'Drop-Down Lists Input'!$G18,'Farm Receipts'!$Q$5:$Q$52)</f>
        <v>0</v>
      </c>
      <c r="I18" s="327">
        <f>SUMIF('Farm Expenditures'!$H$4:$H$51,'Drop-Down Lists Input'!$G18,'Farm Expenditures'!$M$4:$M$51)</f>
        <v>0</v>
      </c>
      <c r="J18" s="327">
        <f t="shared" si="0"/>
        <v>0</v>
      </c>
      <c r="K18" s="121"/>
      <c r="L18" s="52">
        <f>'Drop-Down Lists Input'!I18</f>
        <v>0</v>
      </c>
      <c r="M18" s="327">
        <f>SUMIF('Farm Receipts'!$H$5:$H$52,'Drop-Down Lists Input'!$I18,'Farm Receipts'!$Q$5:$Q$52)</f>
        <v>0</v>
      </c>
      <c r="N18" s="327">
        <f>SUMIF('Farm Expenditures'!$I$4:$I$51,'Drop-Down Lists Input'!$I18,'Farm Expenditures'!$M$4:$M$51)</f>
        <v>0</v>
      </c>
      <c r="O18" s="327">
        <f t="shared" si="1"/>
        <v>0</v>
      </c>
      <c r="P18" s="333"/>
      <c r="Q18" s="121"/>
    </row>
    <row r="19" spans="1:17" ht="15" customHeight="1" x14ac:dyDescent="0.25">
      <c r="A19" s="52">
        <f>'Drop-Down Lists Input'!A19</f>
        <v>0</v>
      </c>
      <c r="B19" s="325">
        <f>SUMIF('Farm Receipts'!$D$5:$D$52,'Drop-Down Lists Input'!$A19,'Farm Receipts'!$Q$5:$Q$52)</f>
        <v>0</v>
      </c>
      <c r="C19" s="326"/>
      <c r="D19" s="52">
        <f>'Drop-Down Lists Input'!C19</f>
        <v>0</v>
      </c>
      <c r="E19" s="327">
        <f>SUMIF('Farm Expenditures'!$F$4:$F$51,'Drop-Down Lists Input'!$C19,'Farm Expenditures'!$M$4:$M$51)</f>
        <v>0</v>
      </c>
      <c r="F19" s="121"/>
      <c r="G19" s="52">
        <f>'Drop-Down Lists Input'!G19</f>
        <v>0</v>
      </c>
      <c r="H19" s="327">
        <f>SUMIF('Farm Receipts'!$F$5:$F$52,'Drop-Down Lists Input'!$G19,'Farm Receipts'!$Q$5:$Q$52)</f>
        <v>0</v>
      </c>
      <c r="I19" s="327">
        <f>SUMIF('Farm Expenditures'!$H$4:$H$51,'Drop-Down Lists Input'!$G19,'Farm Expenditures'!$M$4:$M$51)</f>
        <v>0</v>
      </c>
      <c r="J19" s="327">
        <f t="shared" si="0"/>
        <v>0</v>
      </c>
      <c r="K19" s="121"/>
      <c r="L19" s="52">
        <f>'Drop-Down Lists Input'!I19</f>
        <v>0</v>
      </c>
      <c r="M19" s="327">
        <f>SUMIF('Farm Receipts'!$H$5:$H$52,'Drop-Down Lists Input'!$I19,'Farm Receipts'!$Q$5:$Q$52)</f>
        <v>0</v>
      </c>
      <c r="N19" s="327">
        <f>SUMIF('Farm Expenditures'!$I$4:$I$51,'Drop-Down Lists Input'!$I19,'Farm Expenditures'!$M$4:$M$51)</f>
        <v>0</v>
      </c>
      <c r="O19" s="327">
        <f t="shared" si="1"/>
        <v>0</v>
      </c>
      <c r="P19" s="333"/>
      <c r="Q19" s="121"/>
    </row>
    <row r="20" spans="1:17" ht="15" customHeight="1" x14ac:dyDescent="0.25">
      <c r="A20" s="52">
        <f>'Drop-Down Lists Input'!A20</f>
        <v>0</v>
      </c>
      <c r="B20" s="325">
        <f>SUMIF('Farm Receipts'!$D$5:$D$52,'Drop-Down Lists Input'!$A20,'Farm Receipts'!$Q$5:$Q$52)</f>
        <v>0</v>
      </c>
      <c r="C20" s="326"/>
      <c r="D20" s="52">
        <f>'Drop-Down Lists Input'!C20</f>
        <v>0</v>
      </c>
      <c r="E20" s="327">
        <f>SUMIF('Farm Expenditures'!$F$4:$F$51,'Drop-Down Lists Input'!$C20,'Farm Expenditures'!$M$4:$M$51)</f>
        <v>0</v>
      </c>
      <c r="F20" s="121"/>
      <c r="G20" s="52">
        <f>'Drop-Down Lists Input'!G20</f>
        <v>0</v>
      </c>
      <c r="H20" s="327">
        <f>SUMIF('Farm Receipts'!$F$5:$F$52,'Drop-Down Lists Input'!$G20,'Farm Receipts'!$Q$5:$Q$52)</f>
        <v>0</v>
      </c>
      <c r="I20" s="327">
        <f>SUMIF('Farm Expenditures'!$H$4:$H$51,'Drop-Down Lists Input'!$G20,'Farm Expenditures'!$M$4:$M$51)</f>
        <v>0</v>
      </c>
      <c r="J20" s="327">
        <f t="shared" si="0"/>
        <v>0</v>
      </c>
      <c r="K20" s="121"/>
      <c r="L20" s="52">
        <f>'Drop-Down Lists Input'!I20</f>
        <v>0</v>
      </c>
      <c r="M20" s="327">
        <f>SUMIF('Farm Receipts'!$H$5:$H$52,'Drop-Down Lists Input'!$I20,'Farm Receipts'!$Q$5:$Q$52)</f>
        <v>0</v>
      </c>
      <c r="N20" s="327">
        <f>SUMIF('Farm Expenditures'!$I$4:$I$51,'Drop-Down Lists Input'!$I20,'Farm Expenditures'!$M$4:$M$51)</f>
        <v>0</v>
      </c>
      <c r="O20" s="327">
        <f t="shared" si="1"/>
        <v>0</v>
      </c>
      <c r="P20" s="333"/>
      <c r="Q20" s="121"/>
    </row>
    <row r="21" spans="1:17" ht="15" customHeight="1" x14ac:dyDescent="0.25">
      <c r="A21" s="52">
        <f>'Drop-Down Lists Input'!A21</f>
        <v>0</v>
      </c>
      <c r="B21" s="325">
        <f>SUMIF('Farm Receipts'!$D$5:$D$52,'Drop-Down Lists Input'!$A21,'Farm Receipts'!$Q$5:$Q$52)</f>
        <v>0</v>
      </c>
      <c r="C21" s="326"/>
      <c r="D21" s="52">
        <f>'Drop-Down Lists Input'!C21</f>
        <v>0</v>
      </c>
      <c r="E21" s="327">
        <f>SUMIF('Farm Expenditures'!$F$4:$F$51,'Drop-Down Lists Input'!$C21,'Farm Expenditures'!$M$4:$M$51)</f>
        <v>0</v>
      </c>
      <c r="F21" s="121"/>
      <c r="G21" s="52">
        <f>'Drop-Down Lists Input'!G21</f>
        <v>0</v>
      </c>
      <c r="H21" s="327">
        <f>SUMIF('Farm Receipts'!$F$5:$F$52,'Drop-Down Lists Input'!$G21,'Farm Receipts'!$Q$5:$Q$52)</f>
        <v>0</v>
      </c>
      <c r="I21" s="327">
        <f>SUMIF('Farm Expenditures'!$H$4:$H$51,'Drop-Down Lists Input'!$G21,'Farm Expenditures'!$M$4:$M$51)</f>
        <v>0</v>
      </c>
      <c r="J21" s="327">
        <f t="shared" si="0"/>
        <v>0</v>
      </c>
      <c r="K21" s="121"/>
      <c r="L21" s="52">
        <f>'Drop-Down Lists Input'!I21</f>
        <v>0</v>
      </c>
      <c r="M21" s="327">
        <f>SUMIF('Farm Receipts'!$H$5:$H$52,'Drop-Down Lists Input'!$I21,'Farm Receipts'!$Q$5:$Q$52)</f>
        <v>0</v>
      </c>
      <c r="N21" s="327">
        <f>SUMIF('Farm Expenditures'!$I$4:$I$51,'Drop-Down Lists Input'!$I21,'Farm Expenditures'!$M$4:$M$51)</f>
        <v>0</v>
      </c>
      <c r="O21" s="327">
        <f t="shared" si="1"/>
        <v>0</v>
      </c>
      <c r="P21" s="333"/>
      <c r="Q21" s="121"/>
    </row>
    <row r="22" spans="1:17" ht="15" customHeight="1" x14ac:dyDescent="0.25">
      <c r="A22" s="52">
        <f>'Drop-Down Lists Input'!A22</f>
        <v>0</v>
      </c>
      <c r="B22" s="325">
        <f>SUMIF('Farm Receipts'!$D$5:$D$52,'Drop-Down Lists Input'!$A22,'Farm Receipts'!$Q$5:$Q$52)</f>
        <v>0</v>
      </c>
      <c r="C22" s="326"/>
      <c r="D22" s="52">
        <f>'Drop-Down Lists Input'!C22</f>
        <v>0</v>
      </c>
      <c r="E22" s="327">
        <f>SUMIF('Farm Expenditures'!$F$4:$F$51,'Drop-Down Lists Input'!$C22,'Farm Expenditures'!$M$4:$M$51)</f>
        <v>0</v>
      </c>
      <c r="F22" s="121"/>
      <c r="G22" s="121"/>
      <c r="H22" s="121"/>
      <c r="I22" s="121"/>
      <c r="J22" s="121"/>
      <c r="K22" s="121"/>
      <c r="L22" s="121"/>
      <c r="M22" s="121"/>
      <c r="N22" s="121"/>
      <c r="O22" s="121"/>
      <c r="P22" s="121"/>
      <c r="Q22" s="121"/>
    </row>
    <row r="23" spans="1:17" ht="15" customHeight="1" x14ac:dyDescent="0.25">
      <c r="A23" s="52">
        <f>'Drop-Down Lists Input'!A23</f>
        <v>0</v>
      </c>
      <c r="B23" s="325">
        <f>SUMIF('Farm Receipts'!$D$5:$D$52,'Drop-Down Lists Input'!$A23,'Farm Receipts'!$Q$5:$Q$52)</f>
        <v>0</v>
      </c>
      <c r="C23" s="121"/>
      <c r="D23" s="52">
        <f>'Drop-Down Lists Input'!C23</f>
        <v>0</v>
      </c>
      <c r="E23" s="327">
        <f>SUMIF('Farm Expenditures'!$F$4:$F$51,'Drop-Down Lists Input'!$C23,'Farm Expenditures'!$M$4:$M$51)</f>
        <v>0</v>
      </c>
      <c r="F23" s="121"/>
      <c r="G23" s="121"/>
      <c r="H23" s="121"/>
      <c r="I23" s="121"/>
      <c r="J23" s="121"/>
      <c r="K23" s="121"/>
      <c r="L23" s="121"/>
      <c r="M23" s="121"/>
      <c r="N23" s="121"/>
      <c r="O23" s="121"/>
      <c r="P23" s="121"/>
      <c r="Q23" s="121"/>
    </row>
    <row r="24" spans="1:17" ht="15" customHeight="1" x14ac:dyDescent="0.25">
      <c r="A24" s="52">
        <f>'Drop-Down Lists Input'!A24</f>
        <v>0</v>
      </c>
      <c r="B24" s="325">
        <f>SUMIF('Farm Receipts'!$D$5:$D$52,'Drop-Down Lists Input'!$A24,'Farm Receipts'!$Q$5:$Q$52)</f>
        <v>0</v>
      </c>
      <c r="C24" s="121"/>
      <c r="D24" s="52">
        <f>'Drop-Down Lists Input'!C24</f>
        <v>0</v>
      </c>
      <c r="E24" s="327">
        <f>SUMIF('Farm Expenditures'!$F$4:$F$51,'Drop-Down Lists Input'!$C24,'Farm Expenditures'!$M$4:$M$51)</f>
        <v>0</v>
      </c>
      <c r="F24" s="121"/>
      <c r="G24" s="456" t="s">
        <v>300</v>
      </c>
      <c r="H24" s="456"/>
      <c r="I24" s="456"/>
      <c r="J24" s="456"/>
      <c r="K24" s="121"/>
      <c r="L24" s="121"/>
      <c r="M24" s="121"/>
      <c r="N24" s="121"/>
      <c r="O24" s="121"/>
      <c r="P24" s="121"/>
      <c r="Q24" s="121"/>
    </row>
    <row r="25" spans="1:17" ht="15" customHeight="1" x14ac:dyDescent="0.25">
      <c r="A25" s="52">
        <f>'Drop-Down Lists Input'!A25</f>
        <v>0</v>
      </c>
      <c r="B25" s="325">
        <f>SUMIF('Farm Receipts'!$D$5:$D$52,'Drop-Down Lists Input'!$A25,'Farm Receipts'!$Q$5:$Q$52)</f>
        <v>0</v>
      </c>
      <c r="C25" s="121"/>
      <c r="D25" s="52">
        <f>'Drop-Down Lists Input'!C25</f>
        <v>0</v>
      </c>
      <c r="E25" s="327">
        <f>SUMIF('Farm Expenditures'!$F$4:$F$51,'Drop-Down Lists Input'!$C25,'Farm Expenditures'!$M$4:$M$51)</f>
        <v>0</v>
      </c>
      <c r="F25" s="121"/>
      <c r="G25" s="456"/>
      <c r="H25" s="456"/>
      <c r="I25" s="456"/>
      <c r="J25" s="456"/>
      <c r="K25" s="121"/>
      <c r="L25" s="121"/>
      <c r="M25" s="121"/>
      <c r="N25" s="121"/>
      <c r="O25" s="121"/>
      <c r="P25" s="121"/>
      <c r="Q25" s="121"/>
    </row>
    <row r="26" spans="1:17" ht="15" customHeight="1" x14ac:dyDescent="0.25">
      <c r="A26" s="52">
        <f>'Drop-Down Lists Input'!A26</f>
        <v>0</v>
      </c>
      <c r="B26" s="325">
        <f>SUMIF('Farm Receipts'!$D$5:$D$52,'Drop-Down Lists Input'!$A26,'Farm Receipts'!$Q$5:$Q$52)</f>
        <v>0</v>
      </c>
      <c r="C26" s="121"/>
      <c r="D26" s="52">
        <f>'Drop-Down Lists Input'!C26</f>
        <v>0</v>
      </c>
      <c r="E26" s="327">
        <f>SUMIF('Farm Expenditures'!$F$4:$F$51,'Drop-Down Lists Input'!$C26,'Farm Expenditures'!$M$4:$M$51)</f>
        <v>0</v>
      </c>
      <c r="F26" s="121"/>
      <c r="G26" s="457" t="s">
        <v>301</v>
      </c>
      <c r="H26" s="457"/>
      <c r="I26" s="457"/>
      <c r="J26" s="457"/>
      <c r="K26" s="121"/>
      <c r="L26" s="121"/>
      <c r="M26" s="121"/>
      <c r="N26" s="121"/>
      <c r="O26" s="121"/>
      <c r="P26" s="121"/>
      <c r="Q26" s="121"/>
    </row>
    <row r="27" spans="1:17" ht="15" customHeight="1" x14ac:dyDescent="0.25">
      <c r="A27" s="52">
        <f>'Drop-Down Lists Input'!A27</f>
        <v>0</v>
      </c>
      <c r="B27" s="325">
        <f>SUMIF('Farm Receipts'!$D$5:$D$52,'Drop-Down Lists Input'!$A27,'Farm Receipts'!$Q$5:$Q$52)</f>
        <v>0</v>
      </c>
      <c r="C27" s="121"/>
      <c r="D27" s="52">
        <f>'Drop-Down Lists Input'!C27</f>
        <v>0</v>
      </c>
      <c r="E27" s="327">
        <f>SUMIF('Farm Expenditures'!$F$4:$F$51,'Drop-Down Lists Input'!$C27,'Farm Expenditures'!$M$4:$M$51)</f>
        <v>0</v>
      </c>
      <c r="F27" s="121"/>
      <c r="G27" s="457"/>
      <c r="H27" s="457"/>
      <c r="I27" s="457"/>
      <c r="J27" s="457"/>
      <c r="K27" s="121"/>
      <c r="L27" s="121"/>
      <c r="M27" s="121"/>
      <c r="N27" s="121"/>
      <c r="O27" s="121"/>
      <c r="P27" s="121"/>
      <c r="Q27" s="121"/>
    </row>
    <row r="28" spans="1:17" ht="15" customHeight="1" x14ac:dyDescent="0.25">
      <c r="A28" s="52">
        <f>'Drop-Down Lists Input'!A28</f>
        <v>0</v>
      </c>
      <c r="B28" s="325">
        <f>SUMIF('Farm Receipts'!$D$5:$D$52,'Drop-Down Lists Input'!$A28,'Farm Receipts'!$Q$5:$Q$52)</f>
        <v>0</v>
      </c>
      <c r="C28" s="121"/>
      <c r="D28" s="52">
        <f>'Drop-Down Lists Input'!C28</f>
        <v>0</v>
      </c>
      <c r="E28" s="327">
        <f>SUMIF('Farm Expenditures'!$F$4:$F$51,'Drop-Down Lists Input'!$C28,'Farm Expenditures'!$M$4:$M$51)</f>
        <v>0</v>
      </c>
      <c r="F28" s="121"/>
      <c r="G28" s="457"/>
      <c r="H28" s="457"/>
      <c r="I28" s="457"/>
      <c r="J28" s="457"/>
      <c r="K28" s="121"/>
      <c r="L28" s="121"/>
      <c r="M28" s="121"/>
      <c r="N28" s="121"/>
      <c r="O28" s="121"/>
      <c r="P28" s="121"/>
      <c r="Q28" s="121"/>
    </row>
    <row r="29" spans="1:17" ht="15" customHeight="1" x14ac:dyDescent="0.25">
      <c r="A29" s="52">
        <f>'Drop-Down Lists Input'!A29</f>
        <v>0</v>
      </c>
      <c r="B29" s="325">
        <f>SUMIF('Farm Receipts'!$D$5:$D$52,'Drop-Down Lists Input'!$A29,'Farm Receipts'!$Q$5:$Q$52)</f>
        <v>0</v>
      </c>
      <c r="C29" s="121"/>
      <c r="D29" s="52">
        <f>'Drop-Down Lists Input'!C29</f>
        <v>0</v>
      </c>
      <c r="E29" s="327">
        <f>SUMIF('Farm Expenditures'!$F$4:$F$51,'Drop-Down Lists Input'!$C29,'Farm Expenditures'!$M$4:$M$51)</f>
        <v>0</v>
      </c>
      <c r="F29" s="121"/>
      <c r="G29" s="457"/>
      <c r="H29" s="457"/>
      <c r="I29" s="457"/>
      <c r="J29" s="457"/>
      <c r="K29" s="121"/>
      <c r="L29" s="121"/>
      <c r="M29" s="121"/>
      <c r="N29" s="121"/>
      <c r="O29" s="121"/>
      <c r="P29" s="121"/>
      <c r="Q29" s="121"/>
    </row>
    <row r="30" spans="1:17" ht="15" customHeight="1" x14ac:dyDescent="0.25">
      <c r="A30" s="52">
        <f>'Drop-Down Lists Input'!A30</f>
        <v>0</v>
      </c>
      <c r="B30" s="325">
        <f>SUMIF('Farm Receipts'!$D$5:$D$52,'Drop-Down Lists Input'!$A30,'Farm Receipts'!$Q$5:$Q$52)</f>
        <v>0</v>
      </c>
      <c r="C30" s="121"/>
      <c r="D30" s="52">
        <f>'Drop-Down Lists Input'!C30</f>
        <v>0</v>
      </c>
      <c r="E30" s="327">
        <f>SUMIF('Farm Expenditures'!$F$4:$F$51,'Drop-Down Lists Input'!$C30,'Farm Expenditures'!$M$4:$M$51)</f>
        <v>0</v>
      </c>
      <c r="F30" s="121"/>
      <c r="G30" s="457"/>
      <c r="H30" s="457"/>
      <c r="I30" s="457"/>
      <c r="J30" s="457"/>
      <c r="K30" s="121"/>
      <c r="L30" s="121"/>
      <c r="M30" s="121"/>
      <c r="N30" s="121"/>
      <c r="O30" s="121"/>
      <c r="P30" s="121"/>
      <c r="Q30" s="121"/>
    </row>
    <row r="31" spans="1:17" ht="15" customHeight="1" x14ac:dyDescent="0.25">
      <c r="A31" s="52">
        <f>'Drop-Down Lists Input'!A31</f>
        <v>0</v>
      </c>
      <c r="B31" s="325">
        <f>SUMIF('Farm Receipts'!$D$5:$D$52,'Drop-Down Lists Input'!$A31,'Farm Receipts'!$Q$5:$Q$52)</f>
        <v>0</v>
      </c>
      <c r="C31" s="121"/>
      <c r="D31" s="52">
        <f>'Drop-Down Lists Input'!C31</f>
        <v>0</v>
      </c>
      <c r="E31" s="327">
        <f>SUMIF('Farm Expenditures'!$F$4:$F$51,'Drop-Down Lists Input'!$C31,'Farm Expenditures'!$M$4:$M$51)</f>
        <v>0</v>
      </c>
      <c r="F31" s="121"/>
      <c r="G31" s="457"/>
      <c r="H31" s="457"/>
      <c r="I31" s="457"/>
      <c r="J31" s="457"/>
      <c r="K31" s="121"/>
      <c r="L31" s="121"/>
      <c r="M31" s="121"/>
      <c r="N31" s="121"/>
      <c r="O31" s="121"/>
      <c r="P31" s="121"/>
      <c r="Q31" s="121"/>
    </row>
    <row r="32" spans="1:17" ht="15" customHeight="1" x14ac:dyDescent="0.25">
      <c r="A32" s="52">
        <f>'Drop-Down Lists Input'!A32</f>
        <v>0</v>
      </c>
      <c r="B32" s="325">
        <f>SUMIF('Farm Receipts'!$D$5:$D$52,'Drop-Down Lists Input'!$A32,'Farm Receipts'!$Q$5:$Q$52)</f>
        <v>0</v>
      </c>
      <c r="C32" s="121"/>
      <c r="D32" s="52">
        <f>'Drop-Down Lists Input'!C32</f>
        <v>0</v>
      </c>
      <c r="E32" s="327">
        <f>SUMIF('Farm Expenditures'!$F$4:$F$51,'Drop-Down Lists Input'!$C32,'Farm Expenditures'!$M$4:$M$51)</f>
        <v>0</v>
      </c>
      <c r="F32" s="121"/>
      <c r="G32" s="457"/>
      <c r="H32" s="457"/>
      <c r="I32" s="457"/>
      <c r="J32" s="457"/>
      <c r="K32" s="121"/>
      <c r="L32" s="121"/>
      <c r="M32" s="121"/>
      <c r="N32" s="121"/>
      <c r="O32" s="121"/>
      <c r="P32" s="121"/>
      <c r="Q32" s="121"/>
    </row>
    <row r="33" spans="1:17" ht="15" customHeight="1" x14ac:dyDescent="0.25">
      <c r="A33" s="52">
        <f>'Drop-Down Lists Input'!A33</f>
        <v>0</v>
      </c>
      <c r="B33" s="325">
        <f>SUMIF('Farm Receipts'!$D$5:$D$52,'Drop-Down Lists Input'!$A33,'Farm Receipts'!$Q$5:$Q$52)</f>
        <v>0</v>
      </c>
      <c r="C33" s="121"/>
      <c r="D33" s="52">
        <f>'Drop-Down Lists Input'!C33</f>
        <v>0</v>
      </c>
      <c r="E33" s="327">
        <f>SUMIF('Farm Expenditures'!$F$4:$F$51,'Drop-Down Lists Input'!$C33,'Farm Expenditures'!$M$4:$M$51)</f>
        <v>0</v>
      </c>
      <c r="F33" s="121"/>
      <c r="G33" s="457"/>
      <c r="H33" s="457"/>
      <c r="I33" s="457"/>
      <c r="J33" s="457"/>
      <c r="K33" s="121"/>
      <c r="L33" s="121"/>
      <c r="M33" s="121"/>
      <c r="N33" s="121"/>
      <c r="O33" s="121"/>
      <c r="P33" s="121"/>
      <c r="Q33" s="121"/>
    </row>
    <row r="34" spans="1:17" ht="15" customHeight="1" x14ac:dyDescent="0.25">
      <c r="A34" s="52">
        <f>'Drop-Down Lists Input'!A34</f>
        <v>0</v>
      </c>
      <c r="B34" s="325">
        <f>SUMIF('Farm Receipts'!$D$5:$D$52,'Drop-Down Lists Input'!$A34,'Farm Receipts'!$Q$5:$Q$52)</f>
        <v>0</v>
      </c>
      <c r="C34" s="121"/>
      <c r="D34" s="52">
        <f>'Drop-Down Lists Input'!C34</f>
        <v>0</v>
      </c>
      <c r="E34" s="327">
        <f>SUMIF('Farm Expenditures'!$F$4:$F$51,'Drop-Down Lists Input'!$C34,'Farm Expenditures'!$M$4:$M$51)</f>
        <v>0</v>
      </c>
      <c r="F34" s="121"/>
      <c r="G34" s="457"/>
      <c r="H34" s="457"/>
      <c r="I34" s="457"/>
      <c r="J34" s="457"/>
      <c r="K34" s="121"/>
      <c r="L34" s="121"/>
      <c r="M34" s="121"/>
      <c r="N34" s="121"/>
      <c r="O34" s="121"/>
      <c r="P34" s="121"/>
      <c r="Q34" s="121"/>
    </row>
    <row r="35" spans="1:17" ht="15" customHeight="1" x14ac:dyDescent="0.25">
      <c r="A35" s="52">
        <f>'Drop-Down Lists Input'!A35</f>
        <v>0</v>
      </c>
      <c r="B35" s="325">
        <f>SUMIF('Farm Receipts'!$D$5:$D$52,'Drop-Down Lists Input'!$A35,'Farm Receipts'!$Q$5:$Q$52)</f>
        <v>0</v>
      </c>
      <c r="C35" s="121"/>
      <c r="D35" s="52">
        <f>'Drop-Down Lists Input'!C69</f>
        <v>0</v>
      </c>
      <c r="E35" s="327">
        <f>SUMIF('Farm Expenditures'!$F$4:$F$51,'Drop-Down Lists Input'!$C69,'Farm Expenditures'!$M$4:$M$51)</f>
        <v>0</v>
      </c>
      <c r="F35" s="121"/>
      <c r="G35" s="121"/>
      <c r="H35" s="121"/>
      <c r="I35" s="121"/>
      <c r="J35" s="121"/>
      <c r="K35" s="121"/>
      <c r="L35" s="121"/>
      <c r="M35" s="121"/>
      <c r="N35" s="121"/>
      <c r="O35" s="121"/>
      <c r="P35" s="121"/>
      <c r="Q35" s="121"/>
    </row>
    <row r="36" spans="1:17" ht="15" customHeight="1" x14ac:dyDescent="0.25">
      <c r="A36" s="52">
        <f>'Drop-Down Lists Input'!A36</f>
        <v>0</v>
      </c>
      <c r="B36" s="325">
        <f>SUMIF('Farm Receipts'!$D$5:$D$52,'Drop-Down Lists Input'!$A36,'Farm Receipts'!$Q$5:$Q$52)</f>
        <v>0</v>
      </c>
      <c r="C36" s="121"/>
      <c r="D36" s="52">
        <f>'Drop-Down Lists Input'!C70</f>
        <v>0</v>
      </c>
      <c r="E36" s="327">
        <f>SUMIF('Farm Expenditures'!$F$4:$F$51,'Drop-Down Lists Input'!$C70,'Farm Expenditures'!$M$4:$M$51)</f>
        <v>0</v>
      </c>
      <c r="F36" s="121"/>
      <c r="G36" s="121"/>
      <c r="H36" s="121"/>
      <c r="I36" s="121"/>
      <c r="J36" s="121"/>
      <c r="K36" s="121"/>
      <c r="L36" s="121"/>
      <c r="M36" s="121"/>
      <c r="N36" s="121"/>
      <c r="O36" s="121"/>
      <c r="P36" s="121"/>
      <c r="Q36" s="121"/>
    </row>
    <row r="37" spans="1:17" ht="15" customHeight="1" x14ac:dyDescent="0.25">
      <c r="A37" s="52">
        <f>'Drop-Down Lists Input'!A37</f>
        <v>0</v>
      </c>
      <c r="B37" s="325">
        <f>SUMIF('Farm Receipts'!$D$5:$D$52,'Drop-Down Lists Input'!$A37,'Farm Receipts'!$Q$5:$Q$52)</f>
        <v>0</v>
      </c>
      <c r="C37" s="121"/>
      <c r="D37" s="52">
        <f>'Drop-Down Lists Input'!C71</f>
        <v>0</v>
      </c>
      <c r="E37" s="327">
        <f>SUMIF('Farm Expenditures'!$F$4:$F$51,'Drop-Down Lists Input'!$C71,'Farm Expenditures'!$M$4:$M$51)</f>
        <v>0</v>
      </c>
      <c r="F37" s="121"/>
      <c r="G37" s="121"/>
      <c r="H37" s="121"/>
      <c r="I37" s="121"/>
      <c r="J37" s="121"/>
      <c r="K37" s="121"/>
      <c r="L37" s="121"/>
      <c r="M37" s="121"/>
      <c r="N37" s="121"/>
      <c r="O37" s="121"/>
      <c r="P37" s="121"/>
      <c r="Q37" s="121"/>
    </row>
    <row r="38" spans="1:17" ht="15" customHeight="1" x14ac:dyDescent="0.25">
      <c r="A38" s="52">
        <f>'Drop-Down Lists Input'!A38</f>
        <v>0</v>
      </c>
      <c r="B38" s="325">
        <f>SUMIF('Farm Receipts'!$D$5:$D$52,'Drop-Down Lists Input'!$A38,'Farm Receipts'!$Q$5:$Q$52)</f>
        <v>0</v>
      </c>
      <c r="C38" s="121"/>
      <c r="D38" s="52">
        <f>'Drop-Down Lists Input'!C72</f>
        <v>0</v>
      </c>
      <c r="E38" s="327">
        <f>SUMIF('Farm Expenditures'!$F$4:$F$51,'Drop-Down Lists Input'!$C72,'Farm Expenditures'!$M$4:$M$51)</f>
        <v>0</v>
      </c>
      <c r="F38" s="121"/>
      <c r="G38" s="121"/>
      <c r="H38" s="121"/>
      <c r="I38" s="121"/>
      <c r="J38" s="121"/>
      <c r="K38" s="121"/>
      <c r="L38" s="121"/>
      <c r="M38" s="121"/>
      <c r="N38" s="121"/>
      <c r="O38" s="121"/>
      <c r="P38" s="121"/>
      <c r="Q38" s="121"/>
    </row>
    <row r="39" spans="1:17" ht="15" customHeight="1" x14ac:dyDescent="0.25">
      <c r="A39" s="52">
        <f>'Drop-Down Lists Input'!A39</f>
        <v>0</v>
      </c>
      <c r="B39" s="325">
        <f>SUMIF('Farm Receipts'!$D$5:$D$52,'Drop-Down Lists Input'!$A39,'Farm Receipts'!$Q$5:$Q$52)</f>
        <v>0</v>
      </c>
      <c r="C39" s="121"/>
      <c r="D39" s="52">
        <f>'Drop-Down Lists Input'!C73</f>
        <v>0</v>
      </c>
      <c r="E39" s="327">
        <f>SUMIF('Farm Expenditures'!$F$4:$F$51,'Drop-Down Lists Input'!$C73,'Farm Expenditures'!$M$4:$M$51)</f>
        <v>0</v>
      </c>
      <c r="F39" s="121"/>
      <c r="G39" s="121"/>
      <c r="H39" s="121"/>
      <c r="I39" s="121"/>
      <c r="J39" s="121"/>
      <c r="K39" s="121"/>
      <c r="L39" s="121"/>
      <c r="M39" s="121"/>
      <c r="N39" s="121"/>
      <c r="O39" s="121"/>
      <c r="P39" s="121"/>
      <c r="Q39" s="121"/>
    </row>
    <row r="40" spans="1:17" ht="15" customHeight="1" x14ac:dyDescent="0.25">
      <c r="A40" s="52">
        <f>'Drop-Down Lists Input'!A40</f>
        <v>0</v>
      </c>
      <c r="B40" s="325">
        <f>SUMIF('Farm Receipts'!$D$5:$D$52,'Drop-Down Lists Input'!$A40,'Farm Receipts'!$Q$5:$Q$52)</f>
        <v>0</v>
      </c>
      <c r="C40" s="121"/>
      <c r="D40" s="52">
        <f>'Drop-Down Lists Input'!C82</f>
        <v>0</v>
      </c>
      <c r="E40" s="327">
        <f>SUMIF('Farm Expenditures'!$F$4:$F$51,'Drop-Down Lists Input'!$C82,'Farm Expenditures'!$M$4:$M$51)</f>
        <v>0</v>
      </c>
      <c r="F40" s="121"/>
      <c r="G40" s="121"/>
      <c r="H40" s="121"/>
      <c r="I40" s="121"/>
      <c r="J40" s="121"/>
      <c r="K40" s="121"/>
      <c r="L40" s="121"/>
      <c r="M40" s="121"/>
      <c r="N40" s="121"/>
      <c r="O40" s="121"/>
      <c r="P40" s="121"/>
      <c r="Q40" s="121"/>
    </row>
    <row r="41" spans="1:17" ht="15" customHeight="1" x14ac:dyDescent="0.25">
      <c r="A41" s="52">
        <f>'Drop-Down Lists Input'!A41</f>
        <v>0</v>
      </c>
      <c r="B41" s="325">
        <f>SUMIF('Farm Receipts'!$D$5:$D$52,'Drop-Down Lists Input'!$A41,'Farm Receipts'!$Q$5:$Q$52)</f>
        <v>0</v>
      </c>
      <c r="C41" s="328"/>
      <c r="D41" s="52">
        <f>'Drop-Down Lists Input'!C86</f>
        <v>0</v>
      </c>
      <c r="E41" s="327">
        <f>SUMIF('Farm Expenditures'!$F$4:$F$51,'Drop-Down Lists Input'!$C86,'Farm Expenditures'!$M$4:$M$51)</f>
        <v>0</v>
      </c>
      <c r="F41" s="121"/>
      <c r="G41" s="121"/>
      <c r="H41" s="121"/>
      <c r="I41" s="121"/>
      <c r="J41" s="121"/>
      <c r="K41" s="121"/>
      <c r="L41" s="121"/>
      <c r="M41" s="121"/>
      <c r="N41" s="121"/>
      <c r="O41" s="121"/>
      <c r="P41" s="121"/>
      <c r="Q41" s="121"/>
    </row>
    <row r="42" spans="1:17" ht="15" customHeight="1" x14ac:dyDescent="0.25">
      <c r="A42" s="52">
        <f>'Drop-Down Lists Input'!A42</f>
        <v>0</v>
      </c>
      <c r="B42" s="325">
        <f>SUMIF('Farm Receipts'!$D$5:$D$52,'Drop-Down Lists Input'!$A42,'Farm Receipts'!$Q$5:$Q$52)</f>
        <v>0</v>
      </c>
      <c r="C42" s="328"/>
      <c r="D42" s="52">
        <f>'Drop-Down Lists Input'!C87</f>
        <v>0</v>
      </c>
      <c r="E42" s="327">
        <f>SUMIF('Farm Expenditures'!$F$4:$F$51,'Drop-Down Lists Input'!$C87,'Farm Expenditures'!$M$4:$M$51)</f>
        <v>0</v>
      </c>
      <c r="F42" s="121"/>
      <c r="G42" s="121"/>
      <c r="H42" s="121"/>
      <c r="I42" s="121"/>
      <c r="J42" s="121"/>
      <c r="K42" s="121"/>
      <c r="L42" s="121"/>
      <c r="M42" s="121"/>
      <c r="N42" s="121"/>
      <c r="O42" s="121"/>
      <c r="P42" s="121"/>
      <c r="Q42" s="121"/>
    </row>
    <row r="43" spans="1:17" ht="15" customHeight="1" x14ac:dyDescent="0.25">
      <c r="A43" s="52">
        <f>'Drop-Down Lists Input'!A43</f>
        <v>0</v>
      </c>
      <c r="B43" s="325">
        <f>SUMIF('Farm Receipts'!$D$5:$D$52,'Drop-Down Lists Input'!$A43,'Farm Receipts'!$Q$5:$Q$52)</f>
        <v>0</v>
      </c>
      <c r="C43" s="328"/>
      <c r="D43" s="52">
        <f>'Drop-Down Lists Input'!C88</f>
        <v>0</v>
      </c>
      <c r="E43" s="327">
        <f>SUMIF('Farm Expenditures'!$F$4:$F$51,'Drop-Down Lists Input'!$C88,'Farm Expenditures'!$M$4:$M$51)</f>
        <v>0</v>
      </c>
      <c r="F43" s="121"/>
      <c r="G43" s="121"/>
      <c r="H43" s="121"/>
      <c r="I43" s="121"/>
      <c r="J43" s="121"/>
      <c r="K43" s="121"/>
      <c r="L43" s="121"/>
      <c r="M43" s="121"/>
      <c r="N43" s="121"/>
      <c r="O43" s="121"/>
      <c r="P43" s="121"/>
      <c r="Q43" s="121"/>
    </row>
    <row r="44" spans="1:17" ht="15" customHeight="1" x14ac:dyDescent="0.25">
      <c r="A44" s="52">
        <f>'Drop-Down Lists Input'!A44</f>
        <v>0</v>
      </c>
      <c r="B44" s="325">
        <f>SUMIF('Farm Receipts'!$D$5:$D$52,'Drop-Down Lists Input'!$A44,'Farm Receipts'!$Q$5:$Q$52)</f>
        <v>0</v>
      </c>
      <c r="C44" s="328"/>
      <c r="D44" s="52">
        <f>'Drop-Down Lists Input'!C89</f>
        <v>0</v>
      </c>
      <c r="E44" s="327">
        <f>SUMIF('Farm Expenditures'!$F$4:$F$51,'Drop-Down Lists Input'!$C89,'Farm Expenditures'!$M$4:$M$51)</f>
        <v>0</v>
      </c>
      <c r="F44" s="121"/>
      <c r="G44" s="121"/>
      <c r="H44" s="121"/>
      <c r="I44" s="121"/>
      <c r="J44" s="121"/>
      <c r="K44" s="121"/>
      <c r="L44" s="121"/>
      <c r="M44" s="121"/>
      <c r="N44" s="121"/>
      <c r="O44" s="121"/>
      <c r="P44" s="121"/>
      <c r="Q44" s="121"/>
    </row>
    <row r="45" spans="1:17" ht="15" customHeight="1" x14ac:dyDescent="0.25">
      <c r="A45" s="52">
        <f>'Drop-Down Lists Input'!A45</f>
        <v>0</v>
      </c>
      <c r="B45" s="325">
        <f>SUMIF('Farm Receipts'!$D$5:$D$52,'Drop-Down Lists Input'!$A45,'Farm Receipts'!$Q$5:$Q$52)</f>
        <v>0</v>
      </c>
      <c r="C45" s="328"/>
      <c r="D45" s="52">
        <f>'Drop-Down Lists Input'!C90</f>
        <v>0</v>
      </c>
      <c r="E45" s="327">
        <f>SUMIF('Farm Expenditures'!$F$4:$F$51,'Drop-Down Lists Input'!$C90,'Farm Expenditures'!$M$4:$M$51)</f>
        <v>0</v>
      </c>
      <c r="F45" s="121"/>
      <c r="G45" s="121"/>
      <c r="H45" s="121"/>
      <c r="I45" s="121"/>
      <c r="J45" s="121"/>
      <c r="K45" s="121"/>
      <c r="L45" s="121"/>
      <c r="M45" s="121"/>
      <c r="N45" s="121"/>
      <c r="O45" s="121"/>
      <c r="P45" s="121"/>
      <c r="Q45" s="121"/>
    </row>
    <row r="46" spans="1:17" ht="15" customHeight="1" x14ac:dyDescent="0.25">
      <c r="A46" s="52">
        <f>'Drop-Down Lists Input'!A46</f>
        <v>0</v>
      </c>
      <c r="B46" s="325">
        <f>SUMIF('Farm Receipts'!$D$5:$D$52,'Drop-Down Lists Input'!$A46,'Farm Receipts'!$Q$5:$Q$52)</f>
        <v>0</v>
      </c>
      <c r="C46" s="328"/>
      <c r="D46" s="52">
        <f>'Drop-Down Lists Input'!C91</f>
        <v>0</v>
      </c>
      <c r="E46" s="327">
        <f>SUMIF('Farm Expenditures'!$F$4:$F$51,'Drop-Down Lists Input'!$C91,'Farm Expenditures'!$M$4:$M$51)</f>
        <v>0</v>
      </c>
      <c r="F46" s="121"/>
      <c r="G46" s="121"/>
      <c r="H46" s="121"/>
      <c r="I46" s="121"/>
      <c r="J46" s="121"/>
      <c r="K46" s="121"/>
      <c r="L46" s="121"/>
      <c r="M46" s="121"/>
      <c r="N46" s="121"/>
      <c r="O46" s="121"/>
      <c r="P46" s="121"/>
      <c r="Q46" s="121"/>
    </row>
    <row r="47" spans="1:17" ht="15" customHeight="1" x14ac:dyDescent="0.25">
      <c r="A47" s="52">
        <f>'Drop-Down Lists Input'!A47</f>
        <v>0</v>
      </c>
      <c r="B47" s="325">
        <f>SUMIF('Farm Receipts'!$D$5:$D$52,'Drop-Down Lists Input'!$A47,'Farm Receipts'!$Q$5:$Q$52)</f>
        <v>0</v>
      </c>
      <c r="C47" s="328"/>
      <c r="D47" s="52">
        <f>'Drop-Down Lists Input'!C92</f>
        <v>0</v>
      </c>
      <c r="E47" s="327">
        <f>SUMIF('Farm Expenditures'!$F$4:$F$51,'Drop-Down Lists Input'!$C92,'Farm Expenditures'!$M$4:$M$51)</f>
        <v>0</v>
      </c>
      <c r="F47" s="121"/>
      <c r="G47" s="121"/>
      <c r="H47" s="121"/>
      <c r="I47" s="121"/>
      <c r="J47" s="121"/>
      <c r="K47" s="121"/>
      <c r="L47" s="121"/>
      <c r="M47" s="121"/>
      <c r="N47" s="121"/>
      <c r="O47" s="121"/>
      <c r="P47" s="121"/>
      <c r="Q47" s="121"/>
    </row>
    <row r="48" spans="1:17" ht="15" customHeight="1" x14ac:dyDescent="0.25">
      <c r="A48" s="52">
        <f>'Drop-Down Lists Input'!A48</f>
        <v>0</v>
      </c>
      <c r="B48" s="325">
        <f>SUMIF('Farm Receipts'!$D$5:$D$52,'Drop-Down Lists Input'!$A48,'Farm Receipts'!$Q$5:$Q$52)</f>
        <v>0</v>
      </c>
      <c r="C48" s="328"/>
      <c r="D48" s="52">
        <f>'Drop-Down Lists Input'!C93</f>
        <v>0</v>
      </c>
      <c r="E48" s="327">
        <f>SUMIF('Farm Expenditures'!$F$4:$F$51,'Drop-Down Lists Input'!$C93,'Farm Expenditures'!$M$4:$M$51)</f>
        <v>0</v>
      </c>
      <c r="F48" s="121"/>
      <c r="G48" s="121"/>
      <c r="H48" s="121"/>
      <c r="I48" s="121"/>
      <c r="J48" s="121"/>
      <c r="K48" s="121"/>
      <c r="L48" s="121"/>
      <c r="M48" s="121"/>
      <c r="N48" s="121"/>
      <c r="O48" s="121"/>
      <c r="P48" s="121"/>
      <c r="Q48" s="121"/>
    </row>
    <row r="49" spans="1:17" ht="15" customHeight="1" x14ac:dyDescent="0.25">
      <c r="A49" s="52">
        <f>'Drop-Down Lists Input'!A49</f>
        <v>0</v>
      </c>
      <c r="B49" s="325">
        <f>SUMIF('Farm Receipts'!$D$5:$D$52,'Drop-Down Lists Input'!$A49,'Farm Receipts'!$Q$5:$Q$52)</f>
        <v>0</v>
      </c>
      <c r="C49" s="328"/>
      <c r="D49" s="52">
        <f>'Drop-Down Lists Input'!C99</f>
        <v>0</v>
      </c>
      <c r="E49" s="327">
        <f>SUMIF('Farm Expenditures'!$F$4:$F$51,'Drop-Down Lists Input'!$C99,'Farm Expenditures'!$M$4:$M$51)</f>
        <v>0</v>
      </c>
      <c r="F49" s="121"/>
      <c r="G49" s="121"/>
      <c r="H49" s="121"/>
      <c r="I49" s="121"/>
      <c r="J49" s="121"/>
      <c r="K49" s="121"/>
      <c r="L49" s="121"/>
      <c r="M49" s="121"/>
      <c r="N49" s="121"/>
      <c r="O49" s="121"/>
      <c r="P49" s="121"/>
      <c r="Q49" s="121"/>
    </row>
    <row r="50" spans="1:17" ht="15" customHeight="1" x14ac:dyDescent="0.25">
      <c r="A50" s="52">
        <f>'Drop-Down Lists Input'!A50</f>
        <v>0</v>
      </c>
      <c r="B50" s="325">
        <f>SUMIF('Farm Receipts'!$D$5:$D$52,'Drop-Down Lists Input'!$A50,'Farm Receipts'!$Q$5:$Q$52)</f>
        <v>0</v>
      </c>
      <c r="C50" s="328"/>
      <c r="D50" s="52">
        <f>'Drop-Down Lists Input'!C100</f>
        <v>0</v>
      </c>
      <c r="E50" s="327">
        <f>SUMIF('Farm Expenditures'!$F$4:$F$51,'Drop-Down Lists Input'!$C100,'Farm Expenditures'!$M$4:$M$51)</f>
        <v>0</v>
      </c>
      <c r="F50" s="121"/>
      <c r="G50" s="121"/>
      <c r="H50" s="121"/>
      <c r="I50" s="121"/>
      <c r="J50" s="121"/>
      <c r="K50" s="121"/>
      <c r="L50" s="121"/>
      <c r="M50" s="121"/>
      <c r="N50" s="121"/>
      <c r="O50" s="121"/>
      <c r="P50" s="121"/>
      <c r="Q50" s="121"/>
    </row>
    <row r="51" spans="1:17" ht="15" customHeight="1" x14ac:dyDescent="0.25">
      <c r="A51" s="52">
        <f>'Drop-Down Lists Input'!A51</f>
        <v>0</v>
      </c>
      <c r="B51" s="325">
        <f>SUMIF('Farm Receipts'!$D$5:$D$52,'Drop-Down Lists Input'!$A51,'Farm Receipts'!$Q$5:$Q$52)</f>
        <v>0</v>
      </c>
      <c r="C51" s="328"/>
      <c r="D51" s="52">
        <f>'Drop-Down Lists Input'!C101</f>
        <v>0</v>
      </c>
      <c r="E51" s="327">
        <f>SUMIF('Farm Expenditures'!$F$4:$F$51,'Drop-Down Lists Input'!$C101,'Farm Expenditures'!$M$4:$M$51)</f>
        <v>0</v>
      </c>
      <c r="F51" s="121"/>
      <c r="G51" s="121"/>
      <c r="H51" s="121"/>
      <c r="I51" s="121"/>
      <c r="J51" s="121"/>
      <c r="K51" s="121"/>
      <c r="L51" s="121"/>
      <c r="M51" s="121"/>
      <c r="N51" s="121"/>
      <c r="O51" s="121"/>
      <c r="P51" s="121"/>
      <c r="Q51" s="121"/>
    </row>
    <row r="52" spans="1:17" ht="15" customHeight="1" x14ac:dyDescent="0.25">
      <c r="A52" s="52">
        <f>'Drop-Down Lists Input'!A52</f>
        <v>0</v>
      </c>
      <c r="B52" s="325">
        <f>SUMIF('Farm Receipts'!$D$5:$D$52,'Drop-Down Lists Input'!$A52,'Farm Receipts'!$Q$5:$Q$52)</f>
        <v>0</v>
      </c>
      <c r="C52" s="328"/>
      <c r="D52" s="52">
        <f>'Drop-Down Lists Input'!C102</f>
        <v>0</v>
      </c>
      <c r="E52" s="327">
        <f>SUMIF('Farm Expenditures'!$F$4:$F$51,'Drop-Down Lists Input'!$C102,'Farm Expenditures'!$M$4:$M$51)</f>
        <v>0</v>
      </c>
      <c r="F52" s="121"/>
      <c r="G52" s="121"/>
      <c r="H52" s="121"/>
      <c r="I52" s="121"/>
      <c r="J52" s="121"/>
      <c r="K52" s="121"/>
      <c r="L52" s="121"/>
      <c r="M52" s="121"/>
      <c r="N52" s="121"/>
      <c r="O52" s="121"/>
      <c r="P52" s="121"/>
      <c r="Q52" s="121"/>
    </row>
    <row r="53" spans="1:17" ht="15" customHeight="1" x14ac:dyDescent="0.25">
      <c r="A53" s="53"/>
      <c r="B53" s="53"/>
      <c r="C53" s="329"/>
      <c r="D53" s="330"/>
      <c r="E53" s="121"/>
      <c r="F53" s="121"/>
      <c r="G53" s="121"/>
      <c r="H53" s="121"/>
      <c r="I53" s="121"/>
      <c r="J53" s="121"/>
      <c r="K53" s="121"/>
      <c r="L53" s="121"/>
      <c r="M53" s="121"/>
      <c r="N53" s="121"/>
      <c r="O53" s="121"/>
      <c r="P53" s="121"/>
      <c r="Q53" s="121"/>
    </row>
    <row r="54" spans="1:17" ht="15" hidden="1" customHeight="1" x14ac:dyDescent="0.25">
      <c r="A54" s="55"/>
      <c r="C54" s="2"/>
      <c r="F54"/>
      <c r="K54"/>
      <c r="Q54"/>
    </row>
    <row r="55" spans="1:17" ht="15" hidden="1" customHeight="1" x14ac:dyDescent="0.25">
      <c r="A55" s="54"/>
      <c r="C55" s="3"/>
      <c r="F55"/>
      <c r="K55"/>
      <c r="Q55"/>
    </row>
    <row r="56" spans="1:17" ht="15" hidden="1" customHeight="1" x14ac:dyDescent="0.25">
      <c r="A56" s="54"/>
      <c r="C56" s="3"/>
      <c r="F56"/>
      <c r="K56"/>
      <c r="Q56"/>
    </row>
    <row r="57" spans="1:17" ht="15" hidden="1" customHeight="1" x14ac:dyDescent="0.25">
      <c r="A57" s="54"/>
      <c r="C57" s="3"/>
      <c r="F57"/>
      <c r="K57"/>
      <c r="Q57"/>
    </row>
    <row r="58" spans="1:17" ht="15" hidden="1" customHeight="1" x14ac:dyDescent="0.25">
      <c r="A58" s="54"/>
      <c r="C58" s="3"/>
      <c r="F58"/>
      <c r="K58"/>
      <c r="Q58"/>
    </row>
    <row r="59" spans="1:17" ht="15" hidden="1" customHeight="1" x14ac:dyDescent="0.25">
      <c r="A59" s="54"/>
      <c r="C59" s="3"/>
      <c r="F59"/>
      <c r="K59"/>
      <c r="Q59"/>
    </row>
    <row r="60" spans="1:17" ht="15" hidden="1" customHeight="1" x14ac:dyDescent="0.25">
      <c r="A60" s="54"/>
      <c r="C60" s="3"/>
      <c r="F60"/>
      <c r="K60"/>
      <c r="Q60"/>
    </row>
    <row r="61" spans="1:17" ht="15" hidden="1" customHeight="1" x14ac:dyDescent="0.25">
      <c r="A61" s="54"/>
      <c r="C61" s="3"/>
      <c r="F61"/>
      <c r="K61"/>
      <c r="Q61"/>
    </row>
    <row r="62" spans="1:17" ht="15" hidden="1" customHeight="1" x14ac:dyDescent="0.25">
      <c r="A62" s="54"/>
      <c r="C62" s="3"/>
      <c r="F62"/>
      <c r="K62"/>
      <c r="Q62"/>
    </row>
    <row r="63" spans="1:17" ht="15" hidden="1" customHeight="1" x14ac:dyDescent="0.25">
      <c r="A63" s="54"/>
      <c r="C63" s="3"/>
      <c r="F63"/>
      <c r="K63"/>
      <c r="Q63"/>
    </row>
    <row r="64" spans="1:17" ht="15" hidden="1" customHeight="1" x14ac:dyDescent="0.25">
      <c r="A64" s="54"/>
      <c r="C64" s="3"/>
      <c r="F64"/>
      <c r="K64"/>
      <c r="Q64"/>
    </row>
    <row r="65" spans="1:3" customFormat="1" ht="15" hidden="1" customHeight="1" x14ac:dyDescent="0.25">
      <c r="A65" s="54"/>
      <c r="C65" s="3"/>
    </row>
    <row r="66" spans="1:3" customFormat="1" ht="15" hidden="1" customHeight="1" x14ac:dyDescent="0.25">
      <c r="A66" s="54"/>
      <c r="C66" s="3"/>
    </row>
    <row r="67" spans="1:3" customFormat="1" ht="15" hidden="1" customHeight="1" x14ac:dyDescent="0.25">
      <c r="A67" s="54"/>
      <c r="C67" s="3"/>
    </row>
    <row r="68" spans="1:3" customFormat="1" ht="15" hidden="1" customHeight="1" x14ac:dyDescent="0.25">
      <c r="A68" s="54"/>
      <c r="C68" s="3"/>
    </row>
    <row r="69" spans="1:3" customFormat="1" ht="15" hidden="1" customHeight="1" x14ac:dyDescent="0.25">
      <c r="A69" s="54"/>
      <c r="C69" s="3"/>
    </row>
    <row r="70" spans="1:3" customFormat="1" ht="15" hidden="1" customHeight="1" x14ac:dyDescent="0.25">
      <c r="A70" s="54"/>
      <c r="C70" s="3"/>
    </row>
    <row r="71" spans="1:3" customFormat="1" ht="15" hidden="1" customHeight="1" x14ac:dyDescent="0.25">
      <c r="A71" s="54"/>
      <c r="C71" s="3"/>
    </row>
    <row r="72" spans="1:3" customFormat="1" ht="15" hidden="1" customHeight="1" x14ac:dyDescent="0.25">
      <c r="A72" s="54"/>
      <c r="C72" s="3"/>
    </row>
    <row r="73" spans="1:3" customFormat="1" ht="15" hidden="1" customHeight="1" x14ac:dyDescent="0.25">
      <c r="A73" s="54"/>
      <c r="C73" s="3"/>
    </row>
    <row r="74" spans="1:3" customFormat="1" ht="15" hidden="1" customHeight="1" x14ac:dyDescent="0.25">
      <c r="A74" s="54"/>
      <c r="C74" s="3"/>
    </row>
    <row r="75" spans="1:3" customFormat="1" ht="15" hidden="1" customHeight="1" x14ac:dyDescent="0.25">
      <c r="A75" s="54"/>
      <c r="C75" s="3"/>
    </row>
    <row r="76" spans="1:3" customFormat="1" ht="15" hidden="1" customHeight="1" x14ac:dyDescent="0.25">
      <c r="A76" s="54"/>
      <c r="C76" s="3"/>
    </row>
    <row r="77" spans="1:3" customFormat="1" ht="15" hidden="1" customHeight="1" x14ac:dyDescent="0.25">
      <c r="A77" s="54"/>
      <c r="C77" s="3"/>
    </row>
    <row r="78" spans="1:3" customFormat="1" ht="15" hidden="1" customHeight="1" x14ac:dyDescent="0.25">
      <c r="A78" s="54"/>
      <c r="C78" s="3"/>
    </row>
    <row r="79" spans="1:3" customFormat="1" ht="15" hidden="1" customHeight="1" x14ac:dyDescent="0.25">
      <c r="A79" s="54"/>
      <c r="C79" s="3"/>
    </row>
    <row r="80" spans="1:3" customFormat="1" ht="15" hidden="1" customHeight="1" x14ac:dyDescent="0.25">
      <c r="A80" s="54"/>
      <c r="C80" s="3"/>
    </row>
    <row r="81" spans="1:3" customFormat="1" ht="15" hidden="1" customHeight="1" x14ac:dyDescent="0.25">
      <c r="A81" s="54"/>
      <c r="C81" s="3"/>
    </row>
    <row r="82" spans="1:3" customFormat="1" ht="15" hidden="1" customHeight="1" x14ac:dyDescent="0.25">
      <c r="A82" s="54"/>
      <c r="C82" s="3"/>
    </row>
    <row r="83" spans="1:3" customFormat="1" ht="15" hidden="1" customHeight="1" x14ac:dyDescent="0.25">
      <c r="A83" s="54"/>
      <c r="C83" s="3"/>
    </row>
    <row r="84" spans="1:3" customFormat="1" ht="15" hidden="1" customHeight="1" x14ac:dyDescent="0.25">
      <c r="A84" s="54"/>
      <c r="C84" s="3"/>
    </row>
    <row r="85" spans="1:3" customFormat="1" ht="15" hidden="1" customHeight="1" x14ac:dyDescent="0.25">
      <c r="A85" s="54"/>
      <c r="C85" s="3"/>
    </row>
    <row r="86" spans="1:3" customFormat="1" ht="15" hidden="1" customHeight="1" x14ac:dyDescent="0.25">
      <c r="A86" s="54"/>
      <c r="C86" s="3"/>
    </row>
    <row r="87" spans="1:3" customFormat="1" ht="15" hidden="1" customHeight="1" x14ac:dyDescent="0.25">
      <c r="A87" s="54"/>
      <c r="C87" s="3"/>
    </row>
    <row r="88" spans="1:3" customFormat="1" ht="15" hidden="1" customHeight="1" x14ac:dyDescent="0.25">
      <c r="A88" s="54"/>
      <c r="C88" s="3"/>
    </row>
    <row r="89" spans="1:3" customFormat="1" ht="15" hidden="1" customHeight="1" x14ac:dyDescent="0.25">
      <c r="A89" s="54"/>
      <c r="C89" s="3"/>
    </row>
    <row r="90" spans="1:3" customFormat="1" ht="15" hidden="1" customHeight="1" x14ac:dyDescent="0.25">
      <c r="A90" s="54"/>
      <c r="C90" s="3"/>
    </row>
    <row r="91" spans="1:3" customFormat="1" ht="15" hidden="1" customHeight="1" x14ac:dyDescent="0.25">
      <c r="A91" s="54"/>
      <c r="C91" s="3"/>
    </row>
    <row r="92" spans="1:3" customFormat="1" ht="15" hidden="1" customHeight="1" x14ac:dyDescent="0.25">
      <c r="A92" s="25"/>
    </row>
    <row r="93" spans="1:3" customFormat="1" ht="15" hidden="1" customHeight="1" x14ac:dyDescent="0.25">
      <c r="A93" s="25"/>
    </row>
  </sheetData>
  <sheetProtection sheet="1" objects="1" scenarios="1"/>
  <mergeCells count="2">
    <mergeCell ref="G24:J25"/>
    <mergeCell ref="G26:J34"/>
  </mergeCells>
  <conditionalFormatting sqref="J2:J21 O2:P21">
    <cfRule type="cellIs" dxfId="3" priority="1" operator="lessThan">
      <formula>0</formula>
    </cfRule>
    <cfRule type="cellIs" dxfId="2" priority="2" operator="greaterThan">
      <formula>0</formula>
    </cfRule>
  </conditionalFormatting>
  <hyperlinks>
    <hyperlink ref="G24:J25" location="Directions!A332" display="Directions for this sheet:" xr:uid="{623B4E73-5751-426B-A765-347C8426C89A}"/>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G11"/>
  <sheetViews>
    <sheetView workbookViewId="0">
      <selection activeCell="B2" sqref="B2"/>
    </sheetView>
  </sheetViews>
  <sheetFormatPr defaultColWidth="0" defaultRowHeight="15" customHeight="1" zeroHeight="1" x14ac:dyDescent="0.25"/>
  <cols>
    <col min="1" max="1" width="36.28515625" style="25" customWidth="1"/>
    <col min="2" max="5" width="20.7109375" style="25" customWidth="1"/>
    <col min="6" max="6" width="10.140625" style="121" customWidth="1"/>
    <col min="7" max="7" width="45.5703125" style="121" customWidth="1"/>
    <col min="8" max="16384" width="9.140625" style="25" hidden="1"/>
  </cols>
  <sheetData>
    <row r="1" spans="1:7" ht="51" customHeight="1" x14ac:dyDescent="0.3">
      <c r="A1" s="334" t="s">
        <v>83</v>
      </c>
      <c r="B1" s="334" t="s">
        <v>87</v>
      </c>
      <c r="C1" s="334" t="s">
        <v>84</v>
      </c>
      <c r="D1" s="334" t="s">
        <v>85</v>
      </c>
      <c r="E1" s="334" t="s">
        <v>86</v>
      </c>
      <c r="F1" s="331"/>
      <c r="G1" s="335"/>
    </row>
    <row r="2" spans="1:7" ht="18.75" customHeight="1" x14ac:dyDescent="0.25">
      <c r="A2" s="52" t="str">
        <f>'Drop-Down Lists Input'!E2</f>
        <v>Enter checking accounts</v>
      </c>
      <c r="B2" s="364"/>
      <c r="C2" s="327">
        <f>SUMIF('Farm Receipts'!$E$5:$E$52,'Drop-Down Lists Input'!$E2,'Farm Receipts'!$Q$5:$Q$52)</f>
        <v>0</v>
      </c>
      <c r="D2" s="327">
        <f>SUMIF('Farm Expenditures'!$G$4:$G$51,'Drop-Down Lists Input'!$E2,'Farm Expenditures'!$M$4:$M$51)</f>
        <v>0</v>
      </c>
      <c r="E2" s="327">
        <f>B2+C2-D2</f>
        <v>0</v>
      </c>
      <c r="F2" s="333"/>
      <c r="G2" s="456" t="s">
        <v>300</v>
      </c>
    </row>
    <row r="3" spans="1:7" ht="18.75" customHeight="1" x14ac:dyDescent="0.25">
      <c r="A3" s="52">
        <f>'Drop-Down Lists Input'!E3</f>
        <v>0</v>
      </c>
      <c r="B3" s="364"/>
      <c r="C3" s="327">
        <f>SUMIF('Farm Receipts'!$E$5:$E$52,'Drop-Down Lists Input'!$E3,'Farm Receipts'!$Q$5:$Q$52)</f>
        <v>0</v>
      </c>
      <c r="D3" s="327">
        <f>SUMIF('Farm Expenditures'!$G$4:$G$51,'Drop-Down Lists Input'!$E3,'Farm Expenditures'!$M$4:$M$51)</f>
        <v>0</v>
      </c>
      <c r="E3" s="327">
        <f t="shared" ref="E3:E10" si="0">B3+C3-D3</f>
        <v>0</v>
      </c>
      <c r="F3" s="333"/>
      <c r="G3" s="456"/>
    </row>
    <row r="4" spans="1:7" ht="15" customHeight="1" x14ac:dyDescent="0.25">
      <c r="A4" s="52">
        <f>'Drop-Down Lists Input'!E4</f>
        <v>0</v>
      </c>
      <c r="B4" s="364"/>
      <c r="C4" s="327">
        <f>SUMIF('Farm Receipts'!$E$5:$E$52,'Drop-Down Lists Input'!$E4,'Farm Receipts'!$Q$5:$Q$52)</f>
        <v>0</v>
      </c>
      <c r="D4" s="327">
        <f>SUMIF('Farm Expenditures'!$G$4:$G$51,'Drop-Down Lists Input'!$E4,'Farm Expenditures'!$M$4:$M$51)</f>
        <v>0</v>
      </c>
      <c r="E4" s="327">
        <f t="shared" si="0"/>
        <v>0</v>
      </c>
      <c r="F4" s="333"/>
      <c r="G4" s="458" t="s">
        <v>302</v>
      </c>
    </row>
    <row r="5" spans="1:7" ht="15" customHeight="1" x14ac:dyDescent="0.25">
      <c r="A5" s="52">
        <f>'Drop-Down Lists Input'!E5</f>
        <v>0</v>
      </c>
      <c r="B5" s="364"/>
      <c r="C5" s="327">
        <f>SUMIF('Farm Receipts'!$E$5:$E$52,'Drop-Down Lists Input'!$E5,'Farm Receipts'!$Q$5:$Q$52)</f>
        <v>0</v>
      </c>
      <c r="D5" s="327">
        <f>SUMIF('Farm Expenditures'!$G$4:$G$51,'Drop-Down Lists Input'!$E5,'Farm Expenditures'!$M$4:$M$51)</f>
        <v>0</v>
      </c>
      <c r="E5" s="327">
        <f t="shared" si="0"/>
        <v>0</v>
      </c>
      <c r="F5" s="333"/>
      <c r="G5" s="458"/>
    </row>
    <row r="6" spans="1:7" ht="15" customHeight="1" x14ac:dyDescent="0.25">
      <c r="A6" s="52">
        <f>'Drop-Down Lists Input'!E6</f>
        <v>0</v>
      </c>
      <c r="B6" s="364"/>
      <c r="C6" s="327">
        <f>SUMIF('Farm Receipts'!$E$5:$E$52,'Drop-Down Lists Input'!$E6,'Farm Receipts'!$Q$5:$Q$52)</f>
        <v>0</v>
      </c>
      <c r="D6" s="327">
        <f>SUMIF('Farm Expenditures'!$G$4:$G$51,'Drop-Down Lists Input'!$E6,'Farm Expenditures'!$M$4:$M$51)</f>
        <v>0</v>
      </c>
      <c r="E6" s="327">
        <f t="shared" si="0"/>
        <v>0</v>
      </c>
      <c r="F6" s="333"/>
      <c r="G6" s="458"/>
    </row>
    <row r="7" spans="1:7" ht="15" customHeight="1" x14ac:dyDescent="0.25">
      <c r="A7" s="52">
        <f>'Drop-Down Lists Input'!E7</f>
        <v>0</v>
      </c>
      <c r="B7" s="364"/>
      <c r="C7" s="327">
        <f>SUMIF('Farm Receipts'!$E$5:$E$52,'Drop-Down Lists Input'!$E7,'Farm Receipts'!$Q$5:$Q$52)</f>
        <v>0</v>
      </c>
      <c r="D7" s="327">
        <f>SUMIF('Farm Expenditures'!$G$4:$G$51,'Drop-Down Lists Input'!$E7,'Farm Expenditures'!$M$4:$M$51)</f>
        <v>0</v>
      </c>
      <c r="E7" s="327">
        <f t="shared" si="0"/>
        <v>0</v>
      </c>
      <c r="F7" s="333"/>
      <c r="G7" s="458"/>
    </row>
    <row r="8" spans="1:7" ht="15" customHeight="1" x14ac:dyDescent="0.25">
      <c r="A8" s="52">
        <f>'Drop-Down Lists Input'!E8</f>
        <v>0</v>
      </c>
      <c r="B8" s="364"/>
      <c r="C8" s="327">
        <f>SUMIF('Farm Receipts'!$E$5:$E$52,'Drop-Down Lists Input'!$E8,'Farm Receipts'!$Q$5:$Q$52)</f>
        <v>0</v>
      </c>
      <c r="D8" s="327">
        <f>SUMIF('Farm Expenditures'!$G$4:$G$51,'Drop-Down Lists Input'!$E8,'Farm Expenditures'!$M$4:$M$51)</f>
        <v>0</v>
      </c>
      <c r="E8" s="327">
        <f t="shared" si="0"/>
        <v>0</v>
      </c>
      <c r="F8" s="333"/>
      <c r="G8" s="458"/>
    </row>
    <row r="9" spans="1:7" ht="15" customHeight="1" x14ac:dyDescent="0.25">
      <c r="A9" s="52">
        <f>'Drop-Down Lists Input'!E9</f>
        <v>0</v>
      </c>
      <c r="B9" s="364"/>
      <c r="C9" s="327">
        <f>SUMIF('Farm Receipts'!$E$5:$E$52,'Drop-Down Lists Input'!$E9,'Farm Receipts'!$Q$5:$Q$52)</f>
        <v>0</v>
      </c>
      <c r="D9" s="327">
        <f>SUMIF('Farm Expenditures'!$G$4:$G$51,'Drop-Down Lists Input'!$E9,'Farm Expenditures'!$M$4:$M$51)</f>
        <v>0</v>
      </c>
      <c r="E9" s="327">
        <f t="shared" si="0"/>
        <v>0</v>
      </c>
      <c r="F9" s="333"/>
      <c r="G9" s="458"/>
    </row>
    <row r="10" spans="1:7" ht="15" customHeight="1" x14ac:dyDescent="0.25">
      <c r="A10" s="52">
        <f>'Drop-Down Lists Input'!E10</f>
        <v>0</v>
      </c>
      <c r="B10" s="364"/>
      <c r="C10" s="327">
        <f>SUMIF('Farm Receipts'!$E$5:$E$52,'Drop-Down Lists Input'!$E10,'Farm Receipts'!$Q$5:$Q$52)</f>
        <v>0</v>
      </c>
      <c r="D10" s="327">
        <f>SUMIF('Farm Expenditures'!$G$4:$G$51,'Drop-Down Lists Input'!$E10,'Farm Expenditures'!$M$4:$M$51)</f>
        <v>0</v>
      </c>
      <c r="E10" s="327">
        <f t="shared" si="0"/>
        <v>0</v>
      </c>
      <c r="F10" s="333"/>
      <c r="G10" s="458"/>
    </row>
    <row r="11" spans="1:7" s="121" customFormat="1" ht="54" customHeight="1" x14ac:dyDescent="0.25">
      <c r="G11" s="458"/>
    </row>
  </sheetData>
  <sheetProtection sheet="1" objects="1" scenarios="1"/>
  <protectedRanges>
    <protectedRange sqref="B2:B10" name="Edit cells"/>
  </protectedRanges>
  <mergeCells count="2">
    <mergeCell ref="G2:G3"/>
    <mergeCell ref="G4:G11"/>
  </mergeCells>
  <conditionalFormatting sqref="E2:F10">
    <cfRule type="cellIs" dxfId="1" priority="1" operator="lessThan">
      <formula>0</formula>
    </cfRule>
    <cfRule type="cellIs" dxfId="0" priority="2" operator="greaterThan">
      <formula>0</formula>
    </cfRule>
  </conditionalFormatting>
  <hyperlinks>
    <hyperlink ref="G2:G3" location="Directions!A390" display="Directions for this sheet:" xr:uid="{309DF318-6FC4-45AF-888C-487589A5984F}"/>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BC93A-AA3F-496E-9AEB-86D1FC177644}">
  <sheetPr codeName="Sheet9"/>
  <dimension ref="A1:C542"/>
  <sheetViews>
    <sheetView showGridLines="0" topLeftCell="A113" workbookViewId="0">
      <selection activeCell="A113" sqref="A113:A128"/>
    </sheetView>
  </sheetViews>
  <sheetFormatPr defaultColWidth="0" defaultRowHeight="15.75" zeroHeight="1" x14ac:dyDescent="0.25"/>
  <cols>
    <col min="1" max="1" width="3.28515625" style="5" customWidth="1"/>
    <col min="2" max="2" width="85.7109375" style="5" customWidth="1"/>
    <col min="3" max="3" width="3.28515625" style="5" customWidth="1"/>
    <col min="4" max="16384" width="9.140625" style="5" hidden="1"/>
  </cols>
  <sheetData>
    <row r="1" spans="1:2" x14ac:dyDescent="0.25">
      <c r="A1" s="459"/>
    </row>
    <row r="2" spans="1:2" ht="18.75" x14ac:dyDescent="0.3">
      <c r="A2" s="459"/>
      <c r="B2" s="15" t="s">
        <v>253</v>
      </c>
    </row>
    <row r="3" spans="1:2" ht="35.25" customHeight="1" x14ac:dyDescent="0.25">
      <c r="A3" s="459"/>
      <c r="B3" s="16" t="s">
        <v>303</v>
      </c>
    </row>
    <row r="4" spans="1:2" ht="36.950000000000003" customHeight="1" x14ac:dyDescent="0.25">
      <c r="A4" s="459"/>
      <c r="B4" s="16" t="s">
        <v>323</v>
      </c>
    </row>
    <row r="5" spans="1:2" ht="35.25" customHeight="1" x14ac:dyDescent="0.25">
      <c r="A5" s="459"/>
      <c r="B5" s="16" t="s">
        <v>254</v>
      </c>
    </row>
    <row r="6" spans="1:2" x14ac:dyDescent="0.25">
      <c r="A6" s="459"/>
      <c r="B6" s="17" t="s">
        <v>255</v>
      </c>
    </row>
    <row r="7" spans="1:2" x14ac:dyDescent="0.25">
      <c r="A7" s="459"/>
      <c r="B7" s="16"/>
    </row>
    <row r="8" spans="1:2" x14ac:dyDescent="0.25">
      <c r="A8" s="459"/>
      <c r="B8" s="16" t="s">
        <v>256</v>
      </c>
    </row>
    <row r="9" spans="1:2" ht="9" customHeight="1" x14ac:dyDescent="0.25">
      <c r="A9" s="459"/>
      <c r="B9" s="16"/>
    </row>
    <row r="10" spans="1:2" ht="31.5" x14ac:dyDescent="0.25">
      <c r="A10" s="459"/>
      <c r="B10" s="16" t="s">
        <v>304</v>
      </c>
    </row>
    <row r="11" spans="1:2" x14ac:dyDescent="0.25">
      <c r="A11" s="459"/>
      <c r="B11" s="16"/>
    </row>
    <row r="12" spans="1:2" x14ac:dyDescent="0.25">
      <c r="A12" s="459"/>
      <c r="B12" s="18" t="s">
        <v>257</v>
      </c>
    </row>
    <row r="13" spans="1:2" x14ac:dyDescent="0.25"/>
    <row r="14" spans="1:2" x14ac:dyDescent="0.25"/>
    <row r="15" spans="1:2" x14ac:dyDescent="0.25"/>
    <row r="16" spans="1: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2" x14ac:dyDescent="0.25"/>
    <row r="50" spans="1:2" x14ac:dyDescent="0.25"/>
    <row r="51" spans="1:2" x14ac:dyDescent="0.25"/>
    <row r="52" spans="1:2" x14ac:dyDescent="0.25"/>
    <row r="53" spans="1:2" x14ac:dyDescent="0.25"/>
    <row r="54" spans="1:2" ht="18.75" x14ac:dyDescent="0.3">
      <c r="A54" s="459"/>
      <c r="B54" s="15" t="s">
        <v>258</v>
      </c>
    </row>
    <row r="55" spans="1:2" ht="31.5" x14ac:dyDescent="0.25">
      <c r="A55" s="459"/>
      <c r="B55" s="19" t="s">
        <v>259</v>
      </c>
    </row>
    <row r="56" spans="1:2" x14ac:dyDescent="0.25">
      <c r="A56" s="459"/>
      <c r="B56" s="20"/>
    </row>
    <row r="57" spans="1:2" ht="94.5" x14ac:dyDescent="0.25">
      <c r="A57" s="459"/>
      <c r="B57" s="19" t="s">
        <v>305</v>
      </c>
    </row>
    <row r="58" spans="1:2" ht="16.5" customHeight="1" x14ac:dyDescent="0.25">
      <c r="A58" s="459"/>
      <c r="B58" s="19"/>
    </row>
    <row r="59" spans="1:2" ht="31.5" x14ac:dyDescent="0.25">
      <c r="A59" s="459"/>
      <c r="B59" s="16" t="s">
        <v>292</v>
      </c>
    </row>
    <row r="60" spans="1:2" ht="126" x14ac:dyDescent="0.25">
      <c r="A60" s="459"/>
      <c r="B60" s="19" t="s">
        <v>306</v>
      </c>
    </row>
    <row r="61" spans="1:2" x14ac:dyDescent="0.25">
      <c r="A61" s="459"/>
      <c r="B61" s="19"/>
    </row>
    <row r="62" spans="1:2" ht="16.5" customHeight="1" x14ac:dyDescent="0.25">
      <c r="A62" s="459"/>
      <c r="B62" s="19" t="s">
        <v>254</v>
      </c>
    </row>
    <row r="63" spans="1:2" x14ac:dyDescent="0.25">
      <c r="A63" s="459"/>
      <c r="B63" s="21" t="s">
        <v>255</v>
      </c>
    </row>
    <row r="64" spans="1:2" ht="31.5" x14ac:dyDescent="0.25">
      <c r="A64" s="459"/>
      <c r="B64" s="22" t="s">
        <v>260</v>
      </c>
    </row>
    <row r="65" spans="1:2" ht="31.5" x14ac:dyDescent="0.25">
      <c r="A65" s="459"/>
      <c r="B65" s="23" t="s">
        <v>261</v>
      </c>
    </row>
    <row r="66" spans="1:2" x14ac:dyDescent="0.25">
      <c r="A66" s="459"/>
      <c r="B66" s="20"/>
    </row>
    <row r="67" spans="1:2" ht="78.75" x14ac:dyDescent="0.25">
      <c r="A67" s="459"/>
      <c r="B67" s="19" t="s">
        <v>309</v>
      </c>
    </row>
    <row r="68" spans="1:2" x14ac:dyDescent="0.25">
      <c r="A68" s="459"/>
      <c r="B68" s="19"/>
    </row>
    <row r="69" spans="1:2" ht="15" customHeight="1" x14ac:dyDescent="0.25">
      <c r="A69" s="459"/>
      <c r="B69" s="18" t="s">
        <v>262</v>
      </c>
    </row>
    <row r="70" spans="1:2" x14ac:dyDescent="0.25"/>
    <row r="71" spans="1:2" ht="9" customHeight="1" x14ac:dyDescent="0.25"/>
    <row r="72" spans="1:2" x14ac:dyDescent="0.25"/>
    <row r="73" spans="1:2" x14ac:dyDescent="0.25"/>
    <row r="74" spans="1:2" x14ac:dyDescent="0.25"/>
    <row r="75" spans="1:2" x14ac:dyDescent="0.25"/>
    <row r="76" spans="1:2" x14ac:dyDescent="0.25"/>
    <row r="77" spans="1:2" x14ac:dyDescent="0.25"/>
    <row r="78" spans="1:2" x14ac:dyDescent="0.25"/>
    <row r="79" spans="1:2" x14ac:dyDescent="0.25"/>
    <row r="80" spans="1:2"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2" ht="18.75" x14ac:dyDescent="0.3">
      <c r="A113" s="459"/>
      <c r="B113" s="15" t="s">
        <v>263</v>
      </c>
    </row>
    <row r="114" spans="1:2" ht="31.5" x14ac:dyDescent="0.25">
      <c r="A114" s="459"/>
      <c r="B114" s="19" t="s">
        <v>264</v>
      </c>
    </row>
    <row r="115" spans="1:2" ht="9" customHeight="1" x14ac:dyDescent="0.25">
      <c r="A115" s="459"/>
      <c r="B115" s="20"/>
    </row>
    <row r="116" spans="1:2" ht="94.5" x14ac:dyDescent="0.25">
      <c r="A116" s="459"/>
      <c r="B116" s="19" t="s">
        <v>307</v>
      </c>
    </row>
    <row r="117" spans="1:2" x14ac:dyDescent="0.25">
      <c r="A117" s="459"/>
      <c r="B117" s="19"/>
    </row>
    <row r="118" spans="1:2" ht="31.5" x14ac:dyDescent="0.25">
      <c r="A118" s="459"/>
      <c r="B118" s="16" t="s">
        <v>292</v>
      </c>
    </row>
    <row r="119" spans="1:2" ht="126" x14ac:dyDescent="0.25">
      <c r="A119" s="459"/>
      <c r="B119" s="19" t="s">
        <v>293</v>
      </c>
    </row>
    <row r="120" spans="1:2" x14ac:dyDescent="0.25">
      <c r="A120" s="459"/>
      <c r="B120" s="19"/>
    </row>
    <row r="121" spans="1:2" x14ac:dyDescent="0.25">
      <c r="A121" s="459"/>
      <c r="B121" s="19" t="s">
        <v>254</v>
      </c>
    </row>
    <row r="122" spans="1:2" x14ac:dyDescent="0.25">
      <c r="A122" s="459"/>
      <c r="B122" s="21" t="s">
        <v>255</v>
      </c>
    </row>
    <row r="123" spans="1:2" ht="31.5" x14ac:dyDescent="0.25">
      <c r="A123" s="459"/>
      <c r="B123" s="22" t="s">
        <v>260</v>
      </c>
    </row>
    <row r="124" spans="1:2" ht="31.5" x14ac:dyDescent="0.25">
      <c r="A124" s="459"/>
      <c r="B124" s="23" t="s">
        <v>261</v>
      </c>
    </row>
    <row r="125" spans="1:2" x14ac:dyDescent="0.25">
      <c r="A125" s="459"/>
      <c r="B125" s="20"/>
    </row>
    <row r="126" spans="1:2" ht="78.75" x14ac:dyDescent="0.25">
      <c r="A126" s="459"/>
      <c r="B126" s="19" t="s">
        <v>308</v>
      </c>
    </row>
    <row r="127" spans="1:2" x14ac:dyDescent="0.25">
      <c r="A127" s="459"/>
      <c r="B127" s="19"/>
    </row>
    <row r="128" spans="1:2" x14ac:dyDescent="0.25">
      <c r="A128" s="459"/>
      <c r="B128" s="18" t="s">
        <v>265</v>
      </c>
    </row>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spans="1:2" x14ac:dyDescent="0.25"/>
    <row r="162" spans="1:2" x14ac:dyDescent="0.25"/>
    <row r="163" spans="1:2" x14ac:dyDescent="0.25"/>
    <row r="164" spans="1:2" x14ac:dyDescent="0.25"/>
    <row r="165" spans="1:2" ht="9" customHeight="1" x14ac:dyDescent="0.25"/>
    <row r="166" spans="1:2" x14ac:dyDescent="0.25"/>
    <row r="167" spans="1:2" ht="9" customHeight="1" x14ac:dyDescent="0.25"/>
    <row r="168" spans="1:2" x14ac:dyDescent="0.25"/>
    <row r="169" spans="1:2" x14ac:dyDescent="0.25"/>
    <row r="170" spans="1:2" x14ac:dyDescent="0.25"/>
    <row r="171" spans="1:2" x14ac:dyDescent="0.25"/>
    <row r="172" spans="1:2" ht="18.75" x14ac:dyDescent="0.3">
      <c r="A172" s="459"/>
      <c r="B172" s="15" t="s">
        <v>266</v>
      </c>
    </row>
    <row r="173" spans="1:2" ht="31.5" x14ac:dyDescent="0.25">
      <c r="A173" s="459"/>
      <c r="B173" s="19" t="s">
        <v>267</v>
      </c>
    </row>
    <row r="174" spans="1:2" x14ac:dyDescent="0.25">
      <c r="A174" s="459"/>
      <c r="B174" s="20"/>
    </row>
    <row r="175" spans="1:2" ht="78.75" x14ac:dyDescent="0.25">
      <c r="A175" s="459"/>
      <c r="B175" s="19" t="s">
        <v>310</v>
      </c>
    </row>
    <row r="176" spans="1:2" x14ac:dyDescent="0.25">
      <c r="A176" s="459"/>
      <c r="B176" s="20"/>
    </row>
    <row r="177" spans="1:2" ht="31.5" x14ac:dyDescent="0.25">
      <c r="A177" s="459"/>
      <c r="B177" s="19" t="s">
        <v>311</v>
      </c>
    </row>
    <row r="178" spans="1:2" x14ac:dyDescent="0.25">
      <c r="A178" s="459"/>
      <c r="B178" s="19"/>
    </row>
    <row r="179" spans="1:2" x14ac:dyDescent="0.25">
      <c r="A179" s="459"/>
      <c r="B179" s="18" t="s">
        <v>268</v>
      </c>
    </row>
    <row r="180" spans="1:2" x14ac:dyDescent="0.25"/>
    <row r="181" spans="1:2" x14ac:dyDescent="0.25"/>
    <row r="182" spans="1:2" x14ac:dyDescent="0.25"/>
    <row r="183" spans="1:2" x14ac:dyDescent="0.25"/>
    <row r="184" spans="1:2" x14ac:dyDescent="0.25"/>
    <row r="185" spans="1:2" x14ac:dyDescent="0.25"/>
    <row r="186" spans="1:2" x14ac:dyDescent="0.25"/>
    <row r="187" spans="1:2" x14ac:dyDescent="0.25"/>
    <row r="188" spans="1:2" x14ac:dyDescent="0.25"/>
    <row r="189" spans="1:2" x14ac:dyDescent="0.25"/>
    <row r="190" spans="1:2" x14ac:dyDescent="0.25"/>
    <row r="191" spans="1:2" x14ac:dyDescent="0.25"/>
    <row r="192" spans="1: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spans="2:2" x14ac:dyDescent="0.25"/>
    <row r="226" spans="2:2" x14ac:dyDescent="0.25"/>
    <row r="227" spans="2:2" x14ac:dyDescent="0.25"/>
    <row r="228" spans="2:2" x14ac:dyDescent="0.25"/>
    <row r="229" spans="2:2" x14ac:dyDescent="0.25"/>
    <row r="230" spans="2:2" x14ac:dyDescent="0.25"/>
    <row r="231" spans="2:2" x14ac:dyDescent="0.25">
      <c r="B231" s="19"/>
    </row>
    <row r="232" spans="2:2" x14ac:dyDescent="0.25">
      <c r="B232" s="19"/>
    </row>
    <row r="233" spans="2:2" x14ac:dyDescent="0.25">
      <c r="B233" s="19"/>
    </row>
    <row r="234" spans="2:2" x14ac:dyDescent="0.25">
      <c r="B234" s="18"/>
    </row>
    <row r="235" spans="2:2" x14ac:dyDescent="0.25"/>
    <row r="236" spans="2:2" x14ac:dyDescent="0.25"/>
    <row r="237" spans="2:2" x14ac:dyDescent="0.25"/>
    <row r="238" spans="2:2" x14ac:dyDescent="0.25"/>
    <row r="239" spans="2:2" x14ac:dyDescent="0.25"/>
    <row r="240" spans="2:2"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spans="1:2" x14ac:dyDescent="0.25"/>
    <row r="274" spans="1:2" x14ac:dyDescent="0.25"/>
    <row r="275" spans="1:2" x14ac:dyDescent="0.25"/>
    <row r="276" spans="1:2" x14ac:dyDescent="0.25"/>
    <row r="277" spans="1:2" x14ac:dyDescent="0.25"/>
    <row r="278" spans="1:2" ht="18.75" x14ac:dyDescent="0.3">
      <c r="A278" s="459"/>
      <c r="B278" s="15" t="s">
        <v>271</v>
      </c>
    </row>
    <row r="279" spans="1:2" ht="31.5" x14ac:dyDescent="0.25">
      <c r="A279" s="459"/>
      <c r="B279" s="19" t="s">
        <v>272</v>
      </c>
    </row>
    <row r="280" spans="1:2" x14ac:dyDescent="0.25">
      <c r="A280" s="459"/>
      <c r="B280" s="20"/>
    </row>
    <row r="281" spans="1:2" ht="47.25" x14ac:dyDescent="0.25">
      <c r="A281" s="459"/>
      <c r="B281" s="19" t="s">
        <v>313</v>
      </c>
    </row>
    <row r="282" spans="1:2" x14ac:dyDescent="0.25">
      <c r="A282" s="459"/>
      <c r="B282" s="20"/>
    </row>
    <row r="283" spans="1:2" x14ac:dyDescent="0.25">
      <c r="A283" s="459"/>
      <c r="B283" s="19" t="s">
        <v>254</v>
      </c>
    </row>
    <row r="284" spans="1:2" x14ac:dyDescent="0.25">
      <c r="A284" s="459"/>
      <c r="B284" s="21" t="s">
        <v>269</v>
      </c>
    </row>
    <row r="285" spans="1:2" x14ac:dyDescent="0.25">
      <c r="A285" s="459"/>
      <c r="B285" s="22" t="s">
        <v>270</v>
      </c>
    </row>
    <row r="286" spans="1:2" x14ac:dyDescent="0.25">
      <c r="A286" s="459"/>
      <c r="B286" s="20"/>
    </row>
    <row r="287" spans="1:2" x14ac:dyDescent="0.25">
      <c r="A287" s="459"/>
      <c r="B287" s="18" t="s">
        <v>273</v>
      </c>
    </row>
    <row r="288" spans="1:2"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spans="1:2" x14ac:dyDescent="0.25"/>
    <row r="322" spans="1:2" x14ac:dyDescent="0.25"/>
    <row r="323" spans="1:2" x14ac:dyDescent="0.25"/>
    <row r="324" spans="1:2" x14ac:dyDescent="0.25"/>
    <row r="325" spans="1:2" x14ac:dyDescent="0.25"/>
    <row r="326" spans="1:2" x14ac:dyDescent="0.25"/>
    <row r="327" spans="1:2" x14ac:dyDescent="0.25"/>
    <row r="328" spans="1:2" x14ac:dyDescent="0.25"/>
    <row r="329" spans="1:2" x14ac:dyDescent="0.25"/>
    <row r="330" spans="1:2" x14ac:dyDescent="0.25"/>
    <row r="331" spans="1:2" x14ac:dyDescent="0.25"/>
    <row r="332" spans="1:2" ht="18.75" x14ac:dyDescent="0.3">
      <c r="A332" s="459"/>
      <c r="B332" s="15" t="s">
        <v>274</v>
      </c>
    </row>
    <row r="333" spans="1:2" ht="31.5" x14ac:dyDescent="0.25">
      <c r="A333" s="459"/>
      <c r="B333" s="19" t="s">
        <v>275</v>
      </c>
    </row>
    <row r="334" spans="1:2" x14ac:dyDescent="0.25">
      <c r="A334" s="459"/>
      <c r="B334" s="20"/>
    </row>
    <row r="335" spans="1:2" ht="78.75" x14ac:dyDescent="0.25">
      <c r="A335" s="459"/>
      <c r="B335" s="19" t="s">
        <v>312</v>
      </c>
    </row>
    <row r="336" spans="1:2" x14ac:dyDescent="0.25">
      <c r="A336" s="459"/>
      <c r="B336" s="19"/>
    </row>
    <row r="337" spans="1:2" x14ac:dyDescent="0.25">
      <c r="A337" s="459"/>
      <c r="B337" s="24" t="s">
        <v>276</v>
      </c>
    </row>
    <row r="338" spans="1:2" x14ac:dyDescent="0.25">
      <c r="A338" s="459"/>
      <c r="B338" s="19"/>
    </row>
    <row r="339" spans="1:2" x14ac:dyDescent="0.25"/>
    <row r="340" spans="1:2" x14ac:dyDescent="0.25"/>
    <row r="341" spans="1:2" x14ac:dyDescent="0.25"/>
    <row r="342" spans="1:2" x14ac:dyDescent="0.25"/>
    <row r="343" spans="1:2" x14ac:dyDescent="0.25"/>
    <row r="344" spans="1:2" x14ac:dyDescent="0.25"/>
    <row r="345" spans="1:2" x14ac:dyDescent="0.25"/>
    <row r="346" spans="1:2" x14ac:dyDescent="0.25"/>
    <row r="347" spans="1:2" x14ac:dyDescent="0.25"/>
    <row r="348" spans="1:2" x14ac:dyDescent="0.25"/>
    <row r="349" spans="1:2" x14ac:dyDescent="0.25"/>
    <row r="350" spans="1:2" x14ac:dyDescent="0.25"/>
    <row r="351" spans="1:2" x14ac:dyDescent="0.25"/>
    <row r="352" spans="1: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spans="1:2" x14ac:dyDescent="0.25"/>
    <row r="370" spans="1:2" x14ac:dyDescent="0.25"/>
    <row r="371" spans="1:2" x14ac:dyDescent="0.25"/>
    <row r="372" spans="1:2" x14ac:dyDescent="0.25"/>
    <row r="373" spans="1:2" x14ac:dyDescent="0.25"/>
    <row r="374" spans="1:2" x14ac:dyDescent="0.25"/>
    <row r="375" spans="1:2" x14ac:dyDescent="0.25"/>
    <row r="376" spans="1:2" x14ac:dyDescent="0.25"/>
    <row r="377" spans="1:2" x14ac:dyDescent="0.25"/>
    <row r="378" spans="1:2" x14ac:dyDescent="0.25"/>
    <row r="379" spans="1:2" x14ac:dyDescent="0.25"/>
    <row r="380" spans="1:2" x14ac:dyDescent="0.25"/>
    <row r="381" spans="1:2" x14ac:dyDescent="0.25"/>
    <row r="382" spans="1:2" x14ac:dyDescent="0.25"/>
    <row r="383" spans="1:2" ht="18.75" x14ac:dyDescent="0.3">
      <c r="A383" s="459"/>
      <c r="B383" s="15" t="s">
        <v>277</v>
      </c>
    </row>
    <row r="384" spans="1:2" ht="31.5" x14ac:dyDescent="0.25">
      <c r="A384" s="459"/>
      <c r="B384" s="19" t="s">
        <v>278</v>
      </c>
    </row>
    <row r="385" spans="1:2" x14ac:dyDescent="0.25">
      <c r="A385" s="459"/>
      <c r="B385" s="20"/>
    </row>
    <row r="386" spans="1:2" ht="47.25" x14ac:dyDescent="0.25">
      <c r="A386" s="459"/>
      <c r="B386" s="19" t="s">
        <v>279</v>
      </c>
    </row>
    <row r="387" spans="1:2" x14ac:dyDescent="0.25">
      <c r="A387" s="459"/>
      <c r="B387" s="19" t="s">
        <v>254</v>
      </c>
    </row>
    <row r="388" spans="1:2" x14ac:dyDescent="0.25">
      <c r="A388" s="459"/>
      <c r="B388" s="21" t="s">
        <v>269</v>
      </c>
    </row>
    <row r="389" spans="1:2" x14ac:dyDescent="0.25">
      <c r="B389" s="22" t="s">
        <v>270</v>
      </c>
    </row>
    <row r="390" spans="1:2" x14ac:dyDescent="0.25">
      <c r="B390" s="19"/>
    </row>
    <row r="391" spans="1:2" x14ac:dyDescent="0.25">
      <c r="B391" s="24" t="s">
        <v>280</v>
      </c>
    </row>
    <row r="392" spans="1:2" x14ac:dyDescent="0.25">
      <c r="B392" s="19"/>
    </row>
    <row r="437" spans="2:2" ht="18.75" hidden="1" x14ac:dyDescent="0.3">
      <c r="B437" s="15" t="s">
        <v>281</v>
      </c>
    </row>
    <row r="438" spans="2:2" ht="31.5" hidden="1" x14ac:dyDescent="0.25">
      <c r="B438" s="19" t="s">
        <v>282</v>
      </c>
    </row>
    <row r="439" spans="2:2" hidden="1" x14ac:dyDescent="0.25">
      <c r="B439" s="20"/>
    </row>
    <row r="440" spans="2:2" hidden="1" x14ac:dyDescent="0.25">
      <c r="B440" s="19" t="s">
        <v>283</v>
      </c>
    </row>
    <row r="441" spans="2:2" hidden="1" x14ac:dyDescent="0.25">
      <c r="B441" s="20"/>
    </row>
    <row r="442" spans="2:2" hidden="1" x14ac:dyDescent="0.25">
      <c r="B442" s="19" t="s">
        <v>284</v>
      </c>
    </row>
    <row r="487" spans="2:2" ht="18.75" hidden="1" x14ac:dyDescent="0.3">
      <c r="B487" s="15" t="s">
        <v>285</v>
      </c>
    </row>
    <row r="488" spans="2:2" ht="63" hidden="1" x14ac:dyDescent="0.25">
      <c r="B488" s="19" t="s">
        <v>286</v>
      </c>
    </row>
    <row r="489" spans="2:2" hidden="1" x14ac:dyDescent="0.25">
      <c r="B489" s="20"/>
    </row>
    <row r="490" spans="2:2" hidden="1" x14ac:dyDescent="0.25">
      <c r="B490" s="19" t="s">
        <v>283</v>
      </c>
    </row>
    <row r="491" spans="2:2" hidden="1" x14ac:dyDescent="0.25">
      <c r="B491" s="20"/>
    </row>
    <row r="492" spans="2:2" hidden="1" x14ac:dyDescent="0.25">
      <c r="B492" s="19" t="s">
        <v>284</v>
      </c>
    </row>
    <row r="537" spans="2:2" ht="18.75" hidden="1" x14ac:dyDescent="0.3">
      <c r="B537" s="15" t="s">
        <v>287</v>
      </c>
    </row>
    <row r="538" spans="2:2" ht="47.25" hidden="1" x14ac:dyDescent="0.25">
      <c r="B538" s="19" t="s">
        <v>288</v>
      </c>
    </row>
    <row r="539" spans="2:2" hidden="1" x14ac:dyDescent="0.25">
      <c r="B539" s="20"/>
    </row>
    <row r="540" spans="2:2" hidden="1" x14ac:dyDescent="0.25">
      <c r="B540" s="19" t="s">
        <v>283</v>
      </c>
    </row>
    <row r="541" spans="2:2" hidden="1" x14ac:dyDescent="0.25">
      <c r="B541" s="20"/>
    </row>
    <row r="542" spans="2:2" hidden="1" x14ac:dyDescent="0.25">
      <c r="B542" s="19" t="s">
        <v>284</v>
      </c>
    </row>
  </sheetData>
  <sheetProtection sheet="1" objects="1" scenarios="1"/>
  <mergeCells count="7">
    <mergeCell ref="A278:A287"/>
    <mergeCell ref="A332:A338"/>
    <mergeCell ref="A383:A388"/>
    <mergeCell ref="A1:A12"/>
    <mergeCell ref="A54:A69"/>
    <mergeCell ref="A113:A128"/>
    <mergeCell ref="A172:A179"/>
  </mergeCells>
  <hyperlinks>
    <hyperlink ref="B12" location="'Drop-Down Lists Input'!A1" display="Return to Drop-Down Lists Input" xr:uid="{0122FB8F-923F-4E77-AE93-4A5D12C31477}"/>
    <hyperlink ref="B69" location="'Farm Receipts'!A1" display="Return to Farm Receipts" xr:uid="{30412E56-2D85-4B26-B3E4-8DB9A92616CA}"/>
    <hyperlink ref="B128" location="'Farm Expenditures'!A1" display="Click here to return to Farm Expenditures" xr:uid="{455D334A-036E-4B4C-B219-F33499F01434}"/>
    <hyperlink ref="B179" location="'Cash Flow Summary'!A1" display="Return to Cash Flow Summary" xr:uid="{E72F9B34-CC2D-44D5-AC3C-D748CDEF02AF}"/>
    <hyperlink ref="B287" location="'Schedule F'!A1" display="Return to Schedule F" xr:uid="{0D827410-9B46-44A9-96FC-D1E525B0541E}"/>
    <hyperlink ref="B337" location="' Drop-Down Lists Summary'!A1" display="Return to Drop-Down Lists Summary" xr:uid="{D44DB8B4-0C04-4E31-AB33-3E09AB597E09}"/>
    <hyperlink ref="B391" location="'Checking Account Balances'!A1" display="Return to Checking Account Balances" xr:uid="{5F623020-A5F1-47C0-9A6E-CA6CB641C47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E272BA2EC307A4F840456AFB3F4BF30" ma:contentTypeVersion="15" ma:contentTypeDescription="Create a new document." ma:contentTypeScope="" ma:versionID="e7135de11d12d073d7a6ede4b04666d3">
  <xsd:schema xmlns:xsd="http://www.w3.org/2001/XMLSchema" xmlns:xs="http://www.w3.org/2001/XMLSchema" xmlns:p="http://schemas.microsoft.com/office/2006/metadata/properties" xmlns:ns2="afeaba0f-363c-487a-9eab-504fb0ae0068" xmlns:ns3="3cf54786-5cbe-4eed-9d82-be7bae57988e" targetNamespace="http://schemas.microsoft.com/office/2006/metadata/properties" ma:root="true" ma:fieldsID="153500833204045ca796943900e2c449" ns2:_="" ns3:_="">
    <xsd:import namespace="afeaba0f-363c-487a-9eab-504fb0ae0068"/>
    <xsd:import namespace="3cf54786-5cbe-4eed-9d82-be7bae57988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eaba0f-363c-487a-9eab-504fb0ae00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e20e570-3a27-4eff-9ea0-d3488a33fb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f54786-5cbe-4eed-9d82-be7bae57988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560828-92f4-433d-b2dd-f0bd0e5db71c}" ma:internalName="TaxCatchAll" ma:showField="CatchAllData" ma:web="3cf54786-5cbe-4eed-9d82-be7bae5798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feaba0f-363c-487a-9eab-504fb0ae0068">
      <Terms xmlns="http://schemas.microsoft.com/office/infopath/2007/PartnerControls"/>
    </lcf76f155ced4ddcb4097134ff3c332f>
    <TaxCatchAll xmlns="3cf54786-5cbe-4eed-9d82-be7bae57988e" xsi:nil="true"/>
  </documentManagement>
</p:properties>
</file>

<file path=customXml/itemProps1.xml><?xml version="1.0" encoding="utf-8"?>
<ds:datastoreItem xmlns:ds="http://schemas.openxmlformats.org/officeDocument/2006/customXml" ds:itemID="{11BA6343-36CA-4C9F-B692-2AEC8219F7A6}">
  <ds:schemaRefs>
    <ds:schemaRef ds:uri="http://schemas.microsoft.com/sharepoint/v3/contenttype/forms"/>
  </ds:schemaRefs>
</ds:datastoreItem>
</file>

<file path=customXml/itemProps2.xml><?xml version="1.0" encoding="utf-8"?>
<ds:datastoreItem xmlns:ds="http://schemas.openxmlformats.org/officeDocument/2006/customXml" ds:itemID="{82395881-68B3-4C15-9A6A-4200B30901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eaba0f-363c-487a-9eab-504fb0ae0068"/>
    <ds:schemaRef ds:uri="3cf54786-5cbe-4eed-9d82-be7bae5798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D6DBFE4-360B-428F-B35A-C6F8C83CA629}">
  <ds:schemaRefs>
    <ds:schemaRef ds:uri="http://schemas.microsoft.com/office/2006/metadata/properties"/>
    <ds:schemaRef ds:uri="http://schemas.microsoft.com/office/infopath/2007/PartnerControls"/>
    <ds:schemaRef ds:uri="afeaba0f-363c-487a-9eab-504fb0ae0068"/>
    <ds:schemaRef ds:uri="3cf54786-5cbe-4eed-9d82-be7bae57988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Introduction</vt:lpstr>
      <vt:lpstr>Drop-Down Lists Input</vt:lpstr>
      <vt:lpstr>Farm Receipts</vt:lpstr>
      <vt:lpstr>Farm Expenditures</vt:lpstr>
      <vt:lpstr>Cash Flow Summary</vt:lpstr>
      <vt:lpstr>Schedule F</vt:lpstr>
      <vt:lpstr> Drop-Down Lists Summary</vt:lpstr>
      <vt:lpstr>Checking Account Balances</vt:lpstr>
      <vt:lpstr>Directions</vt:lpstr>
      <vt:lpstr>'Farm Expenditures'!Print_Area</vt:lpstr>
      <vt:lpstr>'Farm Receipts'!Print_Area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Missouri Farm Record Book</dc:title>
  <dc:creator>Neuner, Catherine</dc:creator>
  <cp:lastModifiedBy>Kientzy, Andrew</cp:lastModifiedBy>
  <cp:lastPrinted>2010-04-14T19:02:44Z</cp:lastPrinted>
  <dcterms:created xsi:type="dcterms:W3CDTF">2010-03-22T18:16:13Z</dcterms:created>
  <dcterms:modified xsi:type="dcterms:W3CDTF">2025-10-07T20:40:34Z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0x010100CE272BA2EC307A4F840456AFB3F4BF30</vt:lpwstr>
  </property>
</Properties>
</file>