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hollinr\Documents\"/>
    </mc:Choice>
  </mc:AlternateContent>
  <xr:revisionPtr revIDLastSave="0" documentId="13_ncr:1_{291F0384-1F48-4C09-9C5E-118CC7FE0F42}" xr6:coauthVersionLast="47" xr6:coauthVersionMax="47" xr10:uidLastSave="{00000000-0000-0000-0000-000000000000}"/>
  <bookViews>
    <workbookView xWindow="28680" yWindow="-120" windowWidth="29040" windowHeight="15840" xr2:uid="{AE2C5F9C-022B-4F1C-86AB-395E1640E0AB}"/>
  </bookViews>
  <sheets>
    <sheet name="Yearling Steer" sheetId="1" r:id="rId1"/>
  </sheet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8" i="1" l="1"/>
  <c r="E18" i="1" s="1"/>
  <c r="E17" i="1"/>
  <c r="E13" i="1"/>
  <c r="E19" i="1"/>
  <c r="E20" i="1"/>
  <c r="E32" i="1"/>
  <c r="E16" i="1"/>
  <c r="E14" i="1"/>
  <c r="E7" i="1"/>
  <c r="E8" i="1" s="1"/>
  <c r="E26" i="1" l="1"/>
  <c r="E27" i="1" s="1"/>
  <c r="E10" i="1"/>
  <c r="E33" i="1" l="1"/>
  <c r="E36" i="1" s="1"/>
  <c r="E35" i="1"/>
</calcChain>
</file>

<file path=xl/sharedStrings.xml><?xml version="1.0" encoding="utf-8"?>
<sst xmlns="http://schemas.openxmlformats.org/spreadsheetml/2006/main" count="50" uniqueCount="41">
  <si>
    <t>Enterprise Budget</t>
  </si>
  <si>
    <t>Quantity</t>
  </si>
  <si>
    <t>cwt</t>
  </si>
  <si>
    <t>Other income</t>
  </si>
  <si>
    <t>Operating costs</t>
  </si>
  <si>
    <t>Labor</t>
  </si>
  <si>
    <t>Veterinary and medicine</t>
  </si>
  <si>
    <t>Other expense</t>
  </si>
  <si>
    <t>Operating interest</t>
  </si>
  <si>
    <t>Yearling Beef Steer</t>
  </si>
  <si>
    <t>Utilities</t>
  </si>
  <si>
    <t>Machinery and feed preparation</t>
  </si>
  <si>
    <t>Real estate interest and depreciation</t>
  </si>
  <si>
    <t>Real estate and property taxes</t>
  </si>
  <si>
    <t xml:space="preserve">Income </t>
  </si>
  <si>
    <t xml:space="preserve">  Market steer </t>
  </si>
  <si>
    <t xml:space="preserve">Less death loss </t>
  </si>
  <si>
    <t>percent</t>
  </si>
  <si>
    <t>Unit</t>
  </si>
  <si>
    <t>Purchased steer calf</t>
  </si>
  <si>
    <t>hours</t>
  </si>
  <si>
    <t>Total income</t>
  </si>
  <si>
    <t>Total per head</t>
  </si>
  <si>
    <t>Ownership costs</t>
  </si>
  <si>
    <t>Purchased feed</t>
  </si>
  <si>
    <t>bushels</t>
  </si>
  <si>
    <t>pounds</t>
  </si>
  <si>
    <t xml:space="preserve">Corn </t>
  </si>
  <si>
    <t>Distiller grains</t>
  </si>
  <si>
    <t xml:space="preserve">Soybean meal </t>
  </si>
  <si>
    <t xml:space="preserve">Salt and additives </t>
  </si>
  <si>
    <t xml:space="preserve">Grass hay </t>
  </si>
  <si>
    <t>cwt.</t>
  </si>
  <si>
    <t>Price per unit</t>
  </si>
  <si>
    <t xml:space="preserve">Total operating costs </t>
  </si>
  <si>
    <t>Income over operating costs</t>
  </si>
  <si>
    <t xml:space="preserve">Income over total costs </t>
  </si>
  <si>
    <t>Total ownership costs</t>
  </si>
  <si>
    <t xml:space="preserve">Total costs </t>
  </si>
  <si>
    <t>Commission, yardage and hauling</t>
  </si>
  <si>
    <t>Buy steers in November, feed 5 months in lot and sell in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</si>
</sst>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/d/yyyy;@"/>
    <numFmt numFmtId="165" formatCode="&quot;$&quot;#,##0.00"/>
    <numFmt numFmtId="166" formatCode="0.0"/>
    <numFmt numFmtId="167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NewRomanPS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0" borderId="0" xfId="2" applyFont="1" applyAlignment="1">
      <alignment horizontal="left"/>
    </xf>
    <xf numFmtId="0" fontId="4" fillId="0" borderId="0" xfId="2" applyFont="1" applyAlignment="1">
      <alignment horizontal="right"/>
    </xf>
    <xf numFmtId="0" fontId="4" fillId="0" borderId="0" xfId="2" applyFont="1"/>
    <xf numFmtId="2" fontId="4" fillId="0" borderId="0" xfId="2" applyNumberFormat="1" applyFont="1" applyAlignment="1">
      <alignment horizontal="right"/>
    </xf>
    <xf numFmtId="164" fontId="4" fillId="0" borderId="0" xfId="2" applyNumberFormat="1" applyFont="1" applyAlignment="1">
      <alignment horizontal="right"/>
    </xf>
    <xf numFmtId="2" fontId="4" fillId="0" borderId="0" xfId="2" applyNumberFormat="1" applyFont="1" applyAlignment="1">
      <alignment horizontal="left"/>
    </xf>
    <xf numFmtId="0" fontId="4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2" fillId="0" borderId="0" xfId="2"/>
    <xf numFmtId="2" fontId="5" fillId="0" borderId="0" xfId="2" applyNumberFormat="1" applyFont="1" applyAlignment="1">
      <alignment horizontal="right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right"/>
    </xf>
    <xf numFmtId="2" fontId="5" fillId="0" borderId="1" xfId="2" applyNumberFormat="1" applyFont="1" applyBorder="1" applyAlignment="1">
      <alignment horizontal="right"/>
    </xf>
    <xf numFmtId="0" fontId="6" fillId="0" borderId="0" xfId="2" applyFont="1" applyAlignment="1">
      <alignment horizontal="right"/>
    </xf>
    <xf numFmtId="165" fontId="4" fillId="0" borderId="0" xfId="2" applyNumberFormat="1" applyFont="1" applyAlignment="1">
      <alignment horizontal="right"/>
    </xf>
    <xf numFmtId="0" fontId="4" fillId="0" borderId="0" xfId="2" applyFont="1" applyAlignment="1">
      <alignment horizontal="left" indent="1"/>
    </xf>
    <xf numFmtId="2" fontId="4" fillId="0" borderId="1" xfId="2" applyNumberFormat="1" applyFont="1" applyBorder="1" applyAlignment="1">
      <alignment horizontal="left" indent="1"/>
    </xf>
    <xf numFmtId="2" fontId="4" fillId="0" borderId="1" xfId="2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left" indent="1"/>
    </xf>
    <xf numFmtId="2" fontId="5" fillId="0" borderId="2" xfId="2" applyNumberFormat="1" applyFont="1" applyBorder="1" applyAlignment="1">
      <alignment horizontal="left" indent="2"/>
    </xf>
    <xf numFmtId="2" fontId="4" fillId="0" borderId="2" xfId="2" applyNumberFormat="1" applyFont="1" applyBorder="1" applyAlignment="1">
      <alignment horizontal="right"/>
    </xf>
    <xf numFmtId="2" fontId="4" fillId="0" borderId="2" xfId="2" applyNumberFormat="1" applyFont="1" applyBorder="1"/>
    <xf numFmtId="165" fontId="5" fillId="0" borderId="2" xfId="2" applyNumberFormat="1" applyFont="1" applyBorder="1" applyAlignment="1">
      <alignment horizontal="right"/>
    </xf>
    <xf numFmtId="165" fontId="5" fillId="0" borderId="0" xfId="2" applyNumberFormat="1" applyFont="1" applyAlignment="1">
      <alignment horizontal="right"/>
    </xf>
    <xf numFmtId="2" fontId="4" fillId="0" borderId="0" xfId="2" applyNumberFormat="1" applyFont="1"/>
    <xf numFmtId="2" fontId="5" fillId="0" borderId="1" xfId="2" applyNumberFormat="1" applyFont="1" applyBorder="1" applyAlignment="1">
      <alignment horizontal="left"/>
    </xf>
    <xf numFmtId="2" fontId="4" fillId="0" borderId="0" xfId="2" applyNumberFormat="1" applyFont="1" applyAlignment="1">
      <alignment horizontal="left" indent="1"/>
    </xf>
    <xf numFmtId="8" fontId="4" fillId="0" borderId="0" xfId="2" applyNumberFormat="1" applyFont="1" applyAlignment="1">
      <alignment horizontal="right"/>
    </xf>
    <xf numFmtId="2" fontId="4" fillId="0" borderId="0" xfId="2" applyNumberFormat="1" applyFont="1" applyAlignment="1">
      <alignment horizontal="left" indent="2"/>
    </xf>
    <xf numFmtId="166" fontId="4" fillId="0" borderId="0" xfId="2" applyNumberFormat="1" applyFont="1" applyAlignment="1">
      <alignment horizontal="right"/>
    </xf>
    <xf numFmtId="1" fontId="4" fillId="0" borderId="0" xfId="2" applyNumberFormat="1" applyFont="1"/>
    <xf numFmtId="2" fontId="4" fillId="0" borderId="1" xfId="2" applyNumberFormat="1" applyFont="1" applyBorder="1"/>
    <xf numFmtId="2" fontId="7" fillId="0" borderId="0" xfId="2" applyNumberFormat="1" applyFont="1" applyAlignment="1">
      <alignment horizontal="left"/>
    </xf>
    <xf numFmtId="2" fontId="4" fillId="0" borderId="2" xfId="2" applyNumberFormat="1" applyFont="1" applyBorder="1" applyAlignment="1">
      <alignment horizontal="left"/>
    </xf>
    <xf numFmtId="2" fontId="5" fillId="0" borderId="0" xfId="2" applyNumberFormat="1" applyFont="1" applyAlignment="1">
      <alignment horizontal="left"/>
    </xf>
    <xf numFmtId="0" fontId="0" fillId="0" borderId="1" xfId="0" applyBorder="1"/>
    <xf numFmtId="165" fontId="5" fillId="0" borderId="1" xfId="2" applyNumberFormat="1" applyFont="1" applyBorder="1" applyAlignment="1">
      <alignment horizontal="right"/>
    </xf>
    <xf numFmtId="0" fontId="4" fillId="2" borderId="0" xfId="2" applyFont="1" applyFill="1" applyAlignment="1" applyProtection="1">
      <alignment horizontal="right"/>
      <protection locked="0"/>
    </xf>
    <xf numFmtId="165" fontId="4" fillId="2" borderId="0" xfId="2" applyNumberFormat="1" applyFont="1" applyFill="1" applyAlignment="1" applyProtection="1">
      <alignment horizontal="right"/>
      <protection locked="0"/>
    </xf>
    <xf numFmtId="9" fontId="4" fillId="2" borderId="0" xfId="1" applyFont="1" applyFill="1" applyAlignment="1" applyProtection="1">
      <alignment horizontal="right"/>
      <protection locked="0"/>
    </xf>
    <xf numFmtId="166" fontId="4" fillId="2" borderId="0" xfId="2" applyNumberFormat="1" applyFont="1" applyFill="1" applyAlignment="1" applyProtection="1">
      <alignment horizontal="right"/>
      <protection locked="0"/>
    </xf>
    <xf numFmtId="1" fontId="4" fillId="2" borderId="0" xfId="2" applyNumberFormat="1" applyFont="1" applyFill="1" applyAlignment="1" applyProtection="1">
      <alignment horizontal="right"/>
      <protection locked="0"/>
    </xf>
    <xf numFmtId="3" fontId="4" fillId="2" borderId="0" xfId="2" applyNumberFormat="1" applyFont="1" applyFill="1" applyAlignment="1" applyProtection="1">
      <alignment horizontal="right"/>
      <protection locked="0"/>
    </xf>
    <xf numFmtId="3" fontId="0" fillId="0" borderId="0" xfId="0" applyNumberFormat="1"/>
    <xf numFmtId="0" fontId="4" fillId="2" borderId="0" xfId="2" applyFont="1" applyFill="1" applyAlignment="1" applyProtection="1">
      <alignment horizontal="left"/>
      <protection locked="0"/>
    </xf>
    <xf numFmtId="167" fontId="4" fillId="2" borderId="1" xfId="2" applyNumberFormat="1" applyFont="1" applyFill="1" applyBorder="1" applyAlignment="1" applyProtection="1">
      <alignment horizontal="right"/>
      <protection locked="0"/>
    </xf>
  </cellXfs>
  <cellStyles count="3">
    <cellStyle name="Normal" xfId="0" builtinId="0"/>
    <cellStyle name="Normal 2" xfId="2" xr:uid="{714AC4DB-70AE-4642-82E9-C5C7E1FB2F0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57150</xdr:rowOff>
    </xdr:from>
    <xdr:to>
      <xdr:col>0</xdr:col>
      <xdr:colOff>1657307</xdr:colOff>
      <xdr:row>39</xdr:row>
      <xdr:rowOff>83226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B71E63-EC16-4DA0-A8A6-A3DD674FF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24675"/>
          <a:ext cx="1657307" cy="407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6C01E-AFEA-4EB4-8961-46D399BEE485}">
  <dimension ref="A1:I52"/>
  <sheetViews>
    <sheetView tabSelected="1" workbookViewId="0">
      <selection activeCell="H27" sqref="H27"/>
    </sheetView>
  </sheetViews>
  <sheetFormatPr defaultColWidth="9.140625" defaultRowHeight="15"/>
  <cols>
    <col min="1" max="1" width="37.42578125" customWidth="1"/>
    <col min="2" max="2" width="10.85546875" customWidth="1"/>
    <col min="3" max="3" width="13.7109375" customWidth="1"/>
    <col min="4" max="4" width="15.5703125" customWidth="1"/>
    <col min="5" max="5" width="18.28515625" customWidth="1"/>
    <col min="6" max="6" width="11.85546875" customWidth="1"/>
    <col min="7" max="7" width="13.85546875" customWidth="1"/>
  </cols>
  <sheetData>
    <row r="1" spans="1:7" ht="15.75">
      <c r="A1" s="1" t="s">
        <v>0</v>
      </c>
      <c r="B1" s="2"/>
      <c r="C1" s="3"/>
      <c r="D1" s="4"/>
      <c r="E1" s="5"/>
      <c r="F1" s="6"/>
    </row>
    <row r="2" spans="1:7">
      <c r="A2" s="7"/>
      <c r="B2" s="4"/>
      <c r="C2" s="3"/>
      <c r="D2" s="4"/>
      <c r="E2" s="6"/>
      <c r="F2" s="6"/>
      <c r="G2" s="6"/>
    </row>
    <row r="3" spans="1:7">
      <c r="A3" s="8" t="s">
        <v>9</v>
      </c>
      <c r="C3" s="3"/>
      <c r="D3" s="4"/>
      <c r="E3" s="6"/>
      <c r="F3" s="6"/>
      <c r="G3" s="6"/>
    </row>
    <row r="4" spans="1:7">
      <c r="A4" s="45" t="s">
        <v>40</v>
      </c>
      <c r="B4" s="45"/>
      <c r="C4" s="45"/>
      <c r="D4" s="4"/>
      <c r="E4" s="9"/>
      <c r="F4" s="9"/>
      <c r="G4" s="10"/>
    </row>
    <row r="5" spans="1:7">
      <c r="A5" s="7"/>
      <c r="B5" s="2"/>
      <c r="C5" s="3"/>
      <c r="D5" s="4"/>
      <c r="E5" s="9"/>
      <c r="F5" s="9"/>
      <c r="G5" s="10"/>
    </row>
    <row r="6" spans="1:7">
      <c r="A6" s="11" t="s">
        <v>14</v>
      </c>
      <c r="B6" s="12" t="s">
        <v>18</v>
      </c>
      <c r="C6" s="12" t="s">
        <v>1</v>
      </c>
      <c r="D6" s="13" t="s">
        <v>33</v>
      </c>
      <c r="E6" s="13" t="s">
        <v>22</v>
      </c>
      <c r="F6" s="9"/>
      <c r="G6" s="10"/>
    </row>
    <row r="7" spans="1:7" ht="15" customHeight="1">
      <c r="A7" s="7" t="s">
        <v>15</v>
      </c>
      <c r="B7" s="14" t="s">
        <v>2</v>
      </c>
      <c r="C7" s="38">
        <v>13</v>
      </c>
      <c r="D7" s="39">
        <v>154</v>
      </c>
      <c r="E7" s="15">
        <f>C7*D7</f>
        <v>2002</v>
      </c>
      <c r="F7" s="9"/>
      <c r="G7" s="4"/>
    </row>
    <row r="8" spans="1:7" ht="15" customHeight="1">
      <c r="A8" s="16" t="s">
        <v>16</v>
      </c>
      <c r="B8" s="14" t="s">
        <v>17</v>
      </c>
      <c r="C8" s="40">
        <v>0.02</v>
      </c>
      <c r="D8" s="4"/>
      <c r="E8" s="15">
        <f>-C8*E7</f>
        <v>-40.04</v>
      </c>
      <c r="F8" s="9"/>
      <c r="G8" s="4"/>
    </row>
    <row r="9" spans="1:7" ht="15" customHeight="1">
      <c r="A9" s="17" t="s">
        <v>3</v>
      </c>
      <c r="B9" s="18"/>
      <c r="C9" s="19"/>
      <c r="D9" s="18"/>
      <c r="E9" s="39">
        <v>0</v>
      </c>
      <c r="F9" s="9"/>
      <c r="G9" s="4"/>
    </row>
    <row r="10" spans="1:7" ht="15" customHeight="1">
      <c r="A10" s="20" t="s">
        <v>21</v>
      </c>
      <c r="B10" s="21"/>
      <c r="C10" s="22"/>
      <c r="D10" s="22"/>
      <c r="E10" s="23">
        <f>SUM(E7:E9)</f>
        <v>1961.96</v>
      </c>
      <c r="F10" s="9"/>
      <c r="G10" s="24"/>
    </row>
    <row r="11" spans="1:7" ht="15" customHeight="1">
      <c r="A11" s="6"/>
      <c r="B11" s="4"/>
      <c r="C11" s="25"/>
      <c r="D11" s="4"/>
      <c r="E11" s="4"/>
      <c r="F11" s="9"/>
      <c r="G11" s="24"/>
    </row>
    <row r="12" spans="1:7" ht="15" customHeight="1">
      <c r="A12" s="26" t="s">
        <v>4</v>
      </c>
      <c r="B12" s="12" t="s">
        <v>18</v>
      </c>
      <c r="C12" s="12" t="s">
        <v>1</v>
      </c>
      <c r="D12" s="13" t="s">
        <v>33</v>
      </c>
      <c r="E12" s="13" t="s">
        <v>22</v>
      </c>
      <c r="F12" s="9"/>
      <c r="G12" s="4"/>
    </row>
    <row r="13" spans="1:7" ht="15" customHeight="1">
      <c r="A13" s="16" t="s">
        <v>19</v>
      </c>
      <c r="B13" s="14" t="s">
        <v>32</v>
      </c>
      <c r="C13" s="41">
        <v>7.5</v>
      </c>
      <c r="D13" s="39">
        <v>176</v>
      </c>
      <c r="E13" s="15">
        <f>C13*D13</f>
        <v>1320</v>
      </c>
      <c r="F13" s="9"/>
      <c r="G13" s="4"/>
    </row>
    <row r="14" spans="1:7" ht="15" customHeight="1">
      <c r="A14" s="27" t="s">
        <v>5</v>
      </c>
      <c r="B14" s="14" t="s">
        <v>20</v>
      </c>
      <c r="C14" s="42">
        <v>2</v>
      </c>
      <c r="D14" s="39">
        <v>17.920000000000002</v>
      </c>
      <c r="E14" s="15">
        <f>D14*C14</f>
        <v>35.840000000000003</v>
      </c>
      <c r="F14" s="9"/>
      <c r="G14" s="4"/>
    </row>
    <row r="15" spans="1:7" ht="15" customHeight="1">
      <c r="A15" s="27" t="s">
        <v>24</v>
      </c>
      <c r="B15" s="4"/>
      <c r="C15" s="25"/>
      <c r="D15" s="28"/>
      <c r="E15" s="4"/>
      <c r="F15" s="9"/>
      <c r="G15" s="4"/>
    </row>
    <row r="16" spans="1:7" ht="15" customHeight="1">
      <c r="A16" s="29" t="s">
        <v>27</v>
      </c>
      <c r="B16" s="14" t="s">
        <v>25</v>
      </c>
      <c r="C16" s="43">
        <v>40</v>
      </c>
      <c r="D16" s="39">
        <v>6.5</v>
      </c>
      <c r="E16" s="15">
        <f>C16*D16</f>
        <v>260</v>
      </c>
      <c r="F16" s="9"/>
      <c r="G16" s="4"/>
    </row>
    <row r="17" spans="1:9" ht="15" customHeight="1">
      <c r="A17" s="29" t="s">
        <v>28</v>
      </c>
      <c r="B17" s="14" t="s">
        <v>26</v>
      </c>
      <c r="C17" s="43">
        <v>1500</v>
      </c>
      <c r="D17" s="39">
        <f>275/2000</f>
        <v>0.13750000000000001</v>
      </c>
      <c r="E17" s="15">
        <f>C17*D17</f>
        <v>206.25000000000003</v>
      </c>
      <c r="F17" s="9"/>
      <c r="G17" s="4"/>
      <c r="I17" s="44"/>
    </row>
    <row r="18" spans="1:9" ht="15" customHeight="1">
      <c r="A18" s="29" t="s">
        <v>29</v>
      </c>
      <c r="B18" s="14" t="s">
        <v>26</v>
      </c>
      <c r="C18" s="43">
        <v>100</v>
      </c>
      <c r="D18" s="39">
        <f>430/2000</f>
        <v>0.215</v>
      </c>
      <c r="E18" s="15">
        <f>C18*D18</f>
        <v>21.5</v>
      </c>
      <c r="F18" s="9"/>
      <c r="G18" s="4"/>
    </row>
    <row r="19" spans="1:9" ht="15" customHeight="1">
      <c r="A19" s="29" t="s">
        <v>30</v>
      </c>
      <c r="B19" s="14" t="s">
        <v>26</v>
      </c>
      <c r="C19" s="43">
        <v>30</v>
      </c>
      <c r="D19" s="39">
        <v>0.25</v>
      </c>
      <c r="E19" s="15">
        <f t="shared" ref="E19:E20" si="0">C19*D19</f>
        <v>7.5</v>
      </c>
      <c r="F19" s="9"/>
      <c r="G19" s="4"/>
    </row>
    <row r="20" spans="1:9" ht="15" customHeight="1">
      <c r="A20" s="29" t="s">
        <v>31</v>
      </c>
      <c r="B20" s="14" t="s">
        <v>26</v>
      </c>
      <c r="C20" s="43">
        <v>500</v>
      </c>
      <c r="D20" s="39">
        <v>4.2500000000000003E-2</v>
      </c>
      <c r="E20" s="15">
        <f t="shared" si="0"/>
        <v>21.25</v>
      </c>
      <c r="F20" s="9"/>
      <c r="G20" s="4"/>
    </row>
    <row r="21" spans="1:9" ht="15" customHeight="1">
      <c r="A21" s="27" t="s">
        <v>11</v>
      </c>
      <c r="B21" s="30"/>
      <c r="C21" s="31"/>
      <c r="D21" s="28"/>
      <c r="E21" s="39">
        <v>8</v>
      </c>
      <c r="F21" s="9"/>
      <c r="G21" s="4"/>
    </row>
    <row r="22" spans="1:9" ht="15" customHeight="1">
      <c r="A22" s="27" t="s">
        <v>6</v>
      </c>
      <c r="B22" s="4"/>
      <c r="C22" s="25"/>
      <c r="D22" s="28"/>
      <c r="E22" s="39">
        <v>11.75</v>
      </c>
      <c r="F22" s="9"/>
      <c r="G22" s="4"/>
    </row>
    <row r="23" spans="1:9" ht="15" customHeight="1">
      <c r="A23" s="27" t="s">
        <v>39</v>
      </c>
      <c r="B23" s="4"/>
      <c r="C23" s="25"/>
      <c r="D23" s="28"/>
      <c r="E23" s="39">
        <v>25</v>
      </c>
      <c r="F23" s="9"/>
      <c r="G23" s="4"/>
    </row>
    <row r="24" spans="1:9" ht="15" customHeight="1">
      <c r="A24" s="27" t="s">
        <v>10</v>
      </c>
      <c r="B24" s="4"/>
      <c r="C24" s="25"/>
      <c r="D24" s="28"/>
      <c r="E24" s="39">
        <v>5</v>
      </c>
      <c r="F24" s="9"/>
      <c r="G24" s="4"/>
    </row>
    <row r="25" spans="1:9" ht="15" customHeight="1">
      <c r="A25" s="27" t="s">
        <v>7</v>
      </c>
      <c r="B25" s="4"/>
      <c r="C25" s="25"/>
      <c r="D25" s="28"/>
      <c r="E25" s="39">
        <v>0</v>
      </c>
      <c r="F25" s="9"/>
      <c r="G25" s="4"/>
    </row>
    <row r="26" spans="1:9" ht="15" customHeight="1">
      <c r="A26" s="17" t="s">
        <v>8</v>
      </c>
      <c r="B26" s="14" t="s">
        <v>17</v>
      </c>
      <c r="C26" s="46">
        <v>6.5000000000000002E-2</v>
      </c>
      <c r="D26" s="32"/>
      <c r="E26" s="18">
        <f>C26*SUM(E13:E25)*0.33</f>
        <v>41.228830500000001</v>
      </c>
      <c r="F26" s="9"/>
      <c r="G26" s="4"/>
    </row>
    <row r="27" spans="1:9" ht="15" customHeight="1">
      <c r="A27" s="20" t="s">
        <v>34</v>
      </c>
      <c r="B27" s="21"/>
      <c r="C27" s="22"/>
      <c r="D27" s="21"/>
      <c r="E27" s="23">
        <f>SUM(E13:E26)</f>
        <v>1963.3188304999999</v>
      </c>
      <c r="F27" s="9"/>
      <c r="G27" s="4"/>
    </row>
    <row r="28" spans="1:9" ht="15" customHeight="1">
      <c r="A28" s="6"/>
      <c r="B28" s="4"/>
      <c r="C28" s="25"/>
      <c r="D28" s="4"/>
      <c r="E28" s="6"/>
      <c r="F28" s="9"/>
      <c r="G28" s="24"/>
    </row>
    <row r="29" spans="1:9" ht="15" customHeight="1">
      <c r="A29" s="26" t="s">
        <v>23</v>
      </c>
      <c r="B29" s="18"/>
      <c r="C29" s="32"/>
      <c r="D29" s="18"/>
      <c r="E29" s="13" t="s">
        <v>22</v>
      </c>
      <c r="F29" s="9"/>
      <c r="G29" s="6"/>
    </row>
    <row r="30" spans="1:9" ht="15" customHeight="1">
      <c r="A30" s="27" t="s">
        <v>12</v>
      </c>
      <c r="B30" s="33"/>
      <c r="C30" s="25"/>
      <c r="D30" s="4"/>
      <c r="E30" s="39">
        <v>5</v>
      </c>
      <c r="F30" s="9"/>
      <c r="G30" s="4"/>
    </row>
    <row r="31" spans="1:9" ht="15" customHeight="1">
      <c r="A31" s="27" t="s">
        <v>13</v>
      </c>
      <c r="B31" s="4"/>
      <c r="C31" s="25"/>
      <c r="D31" s="4"/>
      <c r="E31" s="39">
        <v>4</v>
      </c>
      <c r="F31" s="9"/>
      <c r="G31" s="4"/>
    </row>
    <row r="32" spans="1:9" ht="15" customHeight="1">
      <c r="A32" s="20" t="s">
        <v>37</v>
      </c>
      <c r="B32" s="21"/>
      <c r="C32" s="22"/>
      <c r="D32" s="21"/>
      <c r="E32" s="23">
        <f>SUM(E30:E31)</f>
        <v>9</v>
      </c>
      <c r="F32" s="9"/>
      <c r="G32" s="4"/>
    </row>
    <row r="33" spans="1:7" ht="15" customHeight="1">
      <c r="A33" s="20" t="s">
        <v>38</v>
      </c>
      <c r="B33" s="21"/>
      <c r="C33" s="22"/>
      <c r="D33" s="22"/>
      <c r="E33" s="23">
        <f>E32+E27</f>
        <v>1972.3188304999999</v>
      </c>
      <c r="F33" s="9"/>
      <c r="G33" s="4"/>
    </row>
    <row r="34" spans="1:7" ht="15" customHeight="1">
      <c r="A34" s="34"/>
      <c r="B34" s="21"/>
      <c r="C34" s="22"/>
      <c r="D34" s="21"/>
      <c r="E34" s="21"/>
      <c r="F34" s="9"/>
      <c r="G34" s="24"/>
    </row>
    <row r="35" spans="1:7" ht="15" customHeight="1">
      <c r="B35" s="35" t="s">
        <v>35</v>
      </c>
      <c r="C35" s="25"/>
      <c r="D35" s="4"/>
      <c r="E35" s="24">
        <f>E10-E27</f>
        <v>-1.35883049999984</v>
      </c>
      <c r="F35" s="9"/>
      <c r="G35" s="4"/>
    </row>
    <row r="36" spans="1:7" ht="15" customHeight="1">
      <c r="A36" s="36"/>
      <c r="B36" s="26" t="s">
        <v>36</v>
      </c>
      <c r="C36" s="32"/>
      <c r="D36" s="18"/>
      <c r="E36" s="37">
        <f>E10-E33</f>
        <v>-10.35883049999984</v>
      </c>
      <c r="F36" s="9"/>
      <c r="G36" s="4"/>
    </row>
    <row r="37" spans="1:7">
      <c r="A37" s="6"/>
      <c r="B37" s="4"/>
      <c r="C37" s="4"/>
      <c r="D37" s="4"/>
      <c r="E37" s="28"/>
      <c r="F37" s="9"/>
      <c r="G37" s="6"/>
    </row>
    <row r="38" spans="1:7">
      <c r="A38" s="6"/>
      <c r="B38" s="4"/>
      <c r="C38" s="4"/>
      <c r="D38" s="4"/>
      <c r="E38" s="28"/>
      <c r="F38" s="9"/>
      <c r="G38" s="4"/>
    </row>
    <row r="39" spans="1:7">
      <c r="A39" s="6"/>
      <c r="B39" s="4"/>
      <c r="C39" s="4"/>
      <c r="D39" s="4"/>
      <c r="E39" s="28"/>
      <c r="F39" s="9"/>
      <c r="G39" s="4"/>
    </row>
    <row r="40" spans="1:7">
      <c r="A40" s="6"/>
      <c r="B40" s="4"/>
      <c r="C40" s="25"/>
      <c r="D40" s="4"/>
      <c r="E40" s="28"/>
      <c r="F40" s="6"/>
      <c r="G40" s="4"/>
    </row>
    <row r="41" spans="1:7">
      <c r="A41" s="9"/>
      <c r="B41" s="9"/>
      <c r="C41" s="9"/>
      <c r="D41" s="9"/>
      <c r="E41" s="9"/>
      <c r="F41" s="9"/>
      <c r="G41" s="6"/>
    </row>
    <row r="42" spans="1:7">
      <c r="A42" s="9"/>
      <c r="B42" s="9"/>
      <c r="C42" s="9"/>
      <c r="D42" s="9"/>
      <c r="E42" s="9"/>
      <c r="F42" s="9"/>
      <c r="G42" s="9"/>
    </row>
    <row r="43" spans="1:7">
      <c r="A43" s="9"/>
      <c r="B43" s="9"/>
      <c r="C43" s="9"/>
      <c r="D43" s="9"/>
      <c r="E43" s="9"/>
      <c r="F43" s="9"/>
      <c r="G43" s="9"/>
    </row>
    <row r="44" spans="1:7">
      <c r="A44" s="9"/>
      <c r="B44" s="9"/>
      <c r="C44" s="9"/>
      <c r="D44" s="9"/>
      <c r="E44" s="9"/>
      <c r="F44" s="9"/>
      <c r="G44" s="9"/>
    </row>
    <row r="45" spans="1:7">
      <c r="A45" s="9"/>
      <c r="B45" s="9"/>
      <c r="C45" s="9"/>
      <c r="D45" s="9"/>
      <c r="E45" s="9"/>
      <c r="F45" s="9"/>
      <c r="G45" s="9"/>
    </row>
    <row r="46" spans="1:7">
      <c r="A46" s="9"/>
      <c r="B46" s="9"/>
      <c r="C46" s="9"/>
      <c r="D46" s="9"/>
      <c r="E46" s="9"/>
      <c r="F46" s="9"/>
      <c r="G46" s="9"/>
    </row>
    <row r="47" spans="1:7">
      <c r="A47" s="9"/>
      <c r="B47" s="9"/>
      <c r="C47" s="9"/>
      <c r="D47" s="9"/>
      <c r="E47" s="9"/>
      <c r="F47" s="9"/>
      <c r="G47" s="9"/>
    </row>
    <row r="48" spans="1:7">
      <c r="A48" s="9"/>
      <c r="B48" s="9"/>
      <c r="C48" s="9"/>
      <c r="D48" s="9"/>
      <c r="E48" s="9"/>
      <c r="F48" s="9"/>
      <c r="G48" s="9"/>
    </row>
    <row r="49" spans="1:7">
      <c r="A49" s="9"/>
      <c r="B49" s="9"/>
      <c r="C49" s="9"/>
      <c r="D49" s="9"/>
      <c r="E49" s="9"/>
      <c r="F49" s="9"/>
      <c r="G49" s="9"/>
    </row>
    <row r="50" spans="1:7">
      <c r="A50" s="9"/>
      <c r="B50" s="9"/>
      <c r="C50" s="9"/>
      <c r="D50" s="9"/>
      <c r="E50" s="9"/>
      <c r="F50" s="9"/>
      <c r="G50" s="9"/>
    </row>
    <row r="51" spans="1:7">
      <c r="A51" s="9"/>
      <c r="B51" s="9"/>
      <c r="C51" s="9"/>
      <c r="D51" s="9"/>
      <c r="E51" s="9"/>
      <c r="F51" s="9"/>
      <c r="G51" s="9"/>
    </row>
    <row r="52" spans="1:7">
      <c r="A52" s="9"/>
      <c r="B52" s="9"/>
      <c r="C52" s="9"/>
      <c r="D52" s="9"/>
      <c r="E52" s="9"/>
      <c r="F52" s="9"/>
      <c r="G52" s="9"/>
    </row>
  </sheetData>
  <sheetProtection sheet="1" objects="1" scenarios="1"/>
  <mergeCells count="1">
    <mergeCell ref="A4:C4"/>
  </mergeCells>
  <pageMargins left="0.7" right="0.7" top="0.75" bottom="0.75" header="0.3" footer="0.3"/>
  <pageSetup orientation="portrait" horizontalDpi="1200" verticalDpi="1200" r:id="rId1"/>
  <ignoredErrors>
    <ignoredError sqref="E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Yearling Steer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Kientzy, Drew (MU-Student)</dc:creator>
  <cp:lastModifiedBy>Milhollin, Ryan K.</cp:lastModifiedBy>
  <dcterms:created xsi:type="dcterms:W3CDTF">2020-11-09T22:10:55Z</dcterms:created>
  <dcterms:modified xsi:type="dcterms:W3CDTF">2022-09-21T13:15:32Z</dcterms:modified>
</cp:coreProperties>
</file>