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https://mailmissouri-my.sharepoint.com/personal/milhollinr_umsystem_edu/Documents/Documents/"/>
    </mc:Choice>
  </mc:AlternateContent>
  <xr:revisionPtr revIDLastSave="282" documentId="8_{AA82540D-ADB8-4477-A0F6-40AAC14EF6C0}" xr6:coauthVersionLast="47" xr6:coauthVersionMax="47" xr10:uidLastSave="{85BE7EDD-E74F-48AA-8817-907B840A3CD6}"/>
  <bookViews>
    <workbookView xWindow="-120" yWindow="-120" windowWidth="29040" windowHeight="15720" tabRatio="666" activeTab="1" xr2:uid="{00000000-000D-0000-FFFF-FFFF00000000}"/>
  </bookViews>
  <sheets>
    <sheet name="Introduction" sheetId="17" r:id="rId1"/>
    <sheet name="Calculator" sheetId="16" r:id="rId2"/>
    <sheet name="Table 1" sheetId="12" r:id="rId3"/>
    <sheet name="Table 2" sheetId="15" r:id="rId4"/>
    <sheet name="NASS County Data" sheetId="4" state="hidden" r:id="rId5"/>
    <sheet name="NASS Missouri Land Types" sheetId="14" state="hidden" r:id="rId6"/>
    <sheet name="Update Instructions" sheetId="13"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7" i="16" l="1"/>
  <c r="C5" i="16"/>
  <c r="B6" i="16" s="1"/>
  <c r="C20" i="16"/>
  <c r="B19" i="16"/>
  <c r="B5" i="16"/>
  <c r="C48" i="16"/>
  <c r="B7" i="16" l="1"/>
  <c r="B48" i="16" l="1"/>
  <c r="B39" i="16"/>
  <c r="C39" i="16"/>
  <c r="I74" i="16" s="1"/>
  <c r="B15" i="16"/>
  <c r="Q74" i="16"/>
  <c r="Q78" i="16"/>
  <c r="B42" i="16"/>
  <c r="C42" i="16"/>
  <c r="B44" i="16"/>
  <c r="B54" i="16"/>
  <c r="C47" i="16"/>
  <c r="I78" i="16" s="1"/>
  <c r="B52" i="16" l="1"/>
  <c r="C6" i="16"/>
  <c r="C40" i="16" s="1"/>
  <c r="C49" i="16"/>
  <c r="C51" i="16"/>
  <c r="B51" i="16"/>
  <c r="B49" i="16"/>
  <c r="B41" i="16"/>
  <c r="C50" i="16"/>
  <c r="B50" i="16"/>
  <c r="B43" i="16"/>
  <c r="B40" i="16"/>
  <c r="C41" i="16"/>
  <c r="C43" i="16" s="1"/>
  <c r="C44" i="16" l="1"/>
  <c r="C7" i="16" s="1"/>
  <c r="C52" i="16"/>
  <c r="C53" i="16" s="1"/>
  <c r="C54" i="16" l="1"/>
  <c r="C19" i="16"/>
  <c r="C57" i="16" l="1"/>
  <c r="C58" i="16"/>
  <c r="C15" i="16" l="1"/>
  <c r="C14" i="16"/>
</calcChain>
</file>

<file path=xl/sharedStrings.xml><?xml version="1.0" encoding="utf-8"?>
<sst xmlns="http://schemas.openxmlformats.org/spreadsheetml/2006/main" count="17284" uniqueCount="1249">
  <si>
    <t>Program</t>
  </si>
  <si>
    <t>Year</t>
  </si>
  <si>
    <t>Period</t>
  </si>
  <si>
    <t>Week Ending</t>
  </si>
  <si>
    <t>Geo Level</t>
  </si>
  <si>
    <t>State</t>
  </si>
  <si>
    <t>State ANSI</t>
  </si>
  <si>
    <t>Ag District</t>
  </si>
  <si>
    <t>Ag District Code</t>
  </si>
  <si>
    <t>County</t>
  </si>
  <si>
    <t>County ANSI</t>
  </si>
  <si>
    <t>Zip Code</t>
  </si>
  <si>
    <t>Region</t>
  </si>
  <si>
    <t>watershed_code</t>
  </si>
  <si>
    <t>Watershed</t>
  </si>
  <si>
    <t>Commodity</t>
  </si>
  <si>
    <t>Data Item</t>
  </si>
  <si>
    <t>Domain</t>
  </si>
  <si>
    <t>Domain Category</t>
  </si>
  <si>
    <t>Value</t>
  </si>
  <si>
    <t>CV (%)</t>
  </si>
  <si>
    <t>SURVEY</t>
  </si>
  <si>
    <t>YEAR</t>
  </si>
  <si>
    <t>STATE</t>
  </si>
  <si>
    <t>AG LAND</t>
  </si>
  <si>
    <t>AG LAND, CROPLAND - ASSET VALUE, MEASURED IN $ / ACRE</t>
  </si>
  <si>
    <t>TOTAL</t>
  </si>
  <si>
    <t>NOT SPECIFIED</t>
  </si>
  <si>
    <t>AG LAND, INCL BUILDINGS - ASSET VALUE, MEASURED IN $ / ACRE</t>
  </si>
  <si>
    <t>MISSOURI</t>
  </si>
  <si>
    <t>VERNON</t>
  </si>
  <si>
    <t>WEST</t>
  </si>
  <si>
    <t>COUNTY</t>
  </si>
  <si>
    <t>END OF DEC</t>
  </si>
  <si>
    <t>CENSUS</t>
  </si>
  <si>
    <t>ST CLAIR</t>
  </si>
  <si>
    <t>LAFAYETTE</t>
  </si>
  <si>
    <t>JOHNSON</t>
  </si>
  <si>
    <t>JACKSON</t>
  </si>
  <si>
    <t>HENRY</t>
  </si>
  <si>
    <t>CEDAR</t>
  </si>
  <si>
    <t>CASS</t>
  </si>
  <si>
    <t>BATES</t>
  </si>
  <si>
    <t>STONE</t>
  </si>
  <si>
    <t>SOUTHWEST</t>
  </si>
  <si>
    <t>NEWTON</t>
  </si>
  <si>
    <t>MCDONALD</t>
  </si>
  <si>
    <t>LAWRENCE</t>
  </si>
  <si>
    <t>JASPER</t>
  </si>
  <si>
    <t>GREENE</t>
  </si>
  <si>
    <t>DADE</t>
  </si>
  <si>
    <t>CHRISTIAN</t>
  </si>
  <si>
    <t>BARTON</t>
  </si>
  <si>
    <t>BARRY</t>
  </si>
  <si>
    <t>STODDARD</t>
  </si>
  <si>
    <t>SOUTHEAST</t>
  </si>
  <si>
    <t>SCOTT</t>
  </si>
  <si>
    <t>PEMISCOT</t>
  </si>
  <si>
    <t>NEW MADRID</t>
  </si>
  <si>
    <t>MISSISSIPPI</t>
  </si>
  <si>
    <t>DUNKLIN</t>
  </si>
  <si>
    <t>CAPE GIRARDEAU</t>
  </si>
  <si>
    <t>BUTLER</t>
  </si>
  <si>
    <t>WRIGHT</t>
  </si>
  <si>
    <t>SOUTH CENTRAL</t>
  </si>
  <si>
    <t>WEBSTER</t>
  </si>
  <si>
    <t>WAYNE</t>
  </si>
  <si>
    <t>TEXAS</t>
  </si>
  <si>
    <t>TANEY</t>
  </si>
  <si>
    <t>SHANNON</t>
  </si>
  <si>
    <t>RIPLEY</t>
  </si>
  <si>
    <t>REYNOLDS</t>
  </si>
  <si>
    <t>OZARK</t>
  </si>
  <si>
    <t>OREGON</t>
  </si>
  <si>
    <t>MADISON</t>
  </si>
  <si>
    <t>IRON</t>
  </si>
  <si>
    <t>HOWELL</t>
  </si>
  <si>
    <t>DOUGLAS</t>
  </si>
  <si>
    <t>DENT</t>
  </si>
  <si>
    <t>CARTER</t>
  </si>
  <si>
    <t>BOLLINGER</t>
  </si>
  <si>
    <t>WORTH</t>
  </si>
  <si>
    <t>NORTHWEST</t>
  </si>
  <si>
    <t>RAY</t>
  </si>
  <si>
    <t>PLATTE</t>
  </si>
  <si>
    <t>NODAWAY</t>
  </si>
  <si>
    <t>HOLT</t>
  </si>
  <si>
    <t>HARRISON</t>
  </si>
  <si>
    <t>GENTRY</t>
  </si>
  <si>
    <t>DE KALB</t>
  </si>
  <si>
    <t>DAVIESS</t>
  </si>
  <si>
    <t>CLINTON</t>
  </si>
  <si>
    <t>CLAY</t>
  </si>
  <si>
    <t>CALDWELL</t>
  </si>
  <si>
    <t>BUCHANAN</t>
  </si>
  <si>
    <t>ATCHISON</t>
  </si>
  <si>
    <t>ANDREW</t>
  </si>
  <si>
    <t>SHELBY</t>
  </si>
  <si>
    <t>NORTHEAST</t>
  </si>
  <si>
    <t>SCOTLAND</t>
  </si>
  <si>
    <t>RALLS</t>
  </si>
  <si>
    <t>PIKE</t>
  </si>
  <si>
    <t>MONROE</t>
  </si>
  <si>
    <t>MARION</t>
  </si>
  <si>
    <t>LEWIS</t>
  </si>
  <si>
    <t>KNOX</t>
  </si>
  <si>
    <t>CLARK</t>
  </si>
  <si>
    <t>AUDRAIN</t>
  </si>
  <si>
    <t>SULLIVAN</t>
  </si>
  <si>
    <t>NORTH CENTRAL</t>
  </si>
  <si>
    <t>SCHUYLER</t>
  </si>
  <si>
    <t>RANDOLPH</t>
  </si>
  <si>
    <t>PUTNAM</t>
  </si>
  <si>
    <t>MERCER</t>
  </si>
  <si>
    <t>MACON</t>
  </si>
  <si>
    <t>LIVINGSTON</t>
  </si>
  <si>
    <t>LINN</t>
  </si>
  <si>
    <t>GRUNDY</t>
  </si>
  <si>
    <t>CHARITON</t>
  </si>
  <si>
    <t>CARROLL</t>
  </si>
  <si>
    <t>ADAIR</t>
  </si>
  <si>
    <t>WASHINGTON</t>
  </si>
  <si>
    <t>EAST</t>
  </si>
  <si>
    <t>WARREN</t>
  </si>
  <si>
    <t>STE GENEVIEVE</t>
  </si>
  <si>
    <t>ST LOUIS</t>
  </si>
  <si>
    <t>ST FRANCOIS</t>
  </si>
  <si>
    <t>ST CHARLES</t>
  </si>
  <si>
    <t>PERRY</t>
  </si>
  <si>
    <t>MONTGOMERY</t>
  </si>
  <si>
    <t>LINCOLN</t>
  </si>
  <si>
    <t>JEFFERSON</t>
  </si>
  <si>
    <t>GASCONADE</t>
  </si>
  <si>
    <t>FRANKLIN</t>
  </si>
  <si>
    <t>CRAWFORD</t>
  </si>
  <si>
    <t>SALINE</t>
  </si>
  <si>
    <t>CENTRAL</t>
  </si>
  <si>
    <t>PULASKI</t>
  </si>
  <si>
    <t>POLK</t>
  </si>
  <si>
    <t>PHELPS</t>
  </si>
  <si>
    <t>PETTIS</t>
  </si>
  <si>
    <t>OSAGE</t>
  </si>
  <si>
    <t>MORGAN</t>
  </si>
  <si>
    <t>MONITEAU</t>
  </si>
  <si>
    <t>MILLER</t>
  </si>
  <si>
    <t>MARIES</t>
  </si>
  <si>
    <t>LACLEDE</t>
  </si>
  <si>
    <t>HOWARD</t>
  </si>
  <si>
    <t>HICKORY</t>
  </si>
  <si>
    <t>DALLAS</t>
  </si>
  <si>
    <t>COOPER</t>
  </si>
  <si>
    <t>COLE</t>
  </si>
  <si>
    <t>CAMDEN</t>
  </si>
  <si>
    <t>CALLAWAY</t>
  </si>
  <si>
    <t>BOONE</t>
  </si>
  <si>
    <t>BENTON</t>
  </si>
  <si>
    <t>Dollar difference</t>
  </si>
  <si>
    <t>Percent difference</t>
  </si>
  <si>
    <t>Missouri</t>
  </si>
  <si>
    <t>Census years</t>
  </si>
  <si>
    <t>Estimated Increase in state value when USDA Survey data is not current</t>
  </si>
  <si>
    <t>Year of appraisal</t>
  </si>
  <si>
    <t>Appraisal value</t>
  </si>
  <si>
    <r>
      <rPr>
        <sz val="11"/>
        <rFont val="Gill Sans MT"/>
        <family val="2"/>
      </rPr>
      <t>Adair</t>
    </r>
  </si>
  <si>
    <r>
      <rPr>
        <sz val="11"/>
        <rFont val="Gill Sans MT"/>
        <family val="2"/>
      </rPr>
      <t>Andrew</t>
    </r>
  </si>
  <si>
    <r>
      <rPr>
        <sz val="11"/>
        <rFont val="Gill Sans MT"/>
        <family val="2"/>
      </rPr>
      <t>Atchison</t>
    </r>
  </si>
  <si>
    <r>
      <rPr>
        <sz val="11"/>
        <rFont val="Gill Sans MT"/>
        <family val="2"/>
      </rPr>
      <t>Audrain</t>
    </r>
  </si>
  <si>
    <r>
      <rPr>
        <sz val="11"/>
        <rFont val="Gill Sans MT"/>
        <family val="2"/>
      </rPr>
      <t>Barry</t>
    </r>
  </si>
  <si>
    <r>
      <rPr>
        <sz val="11"/>
        <rFont val="Gill Sans MT"/>
        <family val="2"/>
      </rPr>
      <t>Barton</t>
    </r>
  </si>
  <si>
    <r>
      <rPr>
        <sz val="11"/>
        <rFont val="Gill Sans MT"/>
        <family val="2"/>
      </rPr>
      <t>Bates</t>
    </r>
  </si>
  <si>
    <r>
      <rPr>
        <sz val="11"/>
        <rFont val="Gill Sans MT"/>
        <family val="2"/>
      </rPr>
      <t>Benton</t>
    </r>
  </si>
  <si>
    <r>
      <rPr>
        <sz val="11"/>
        <rFont val="Gill Sans MT"/>
        <family val="2"/>
      </rPr>
      <t>Bollinger</t>
    </r>
  </si>
  <si>
    <r>
      <rPr>
        <sz val="11"/>
        <rFont val="Gill Sans MT"/>
        <family val="2"/>
      </rPr>
      <t>Boone</t>
    </r>
  </si>
  <si>
    <r>
      <rPr>
        <sz val="11"/>
        <rFont val="Gill Sans MT"/>
        <family val="2"/>
      </rPr>
      <t>Buchanan</t>
    </r>
  </si>
  <si>
    <r>
      <rPr>
        <sz val="11"/>
        <rFont val="Gill Sans MT"/>
        <family val="2"/>
      </rPr>
      <t>Butler</t>
    </r>
  </si>
  <si>
    <r>
      <rPr>
        <sz val="11"/>
        <rFont val="Gill Sans MT"/>
        <family val="2"/>
      </rPr>
      <t>Caldwell</t>
    </r>
  </si>
  <si>
    <r>
      <rPr>
        <sz val="11"/>
        <rFont val="Gill Sans MT"/>
        <family val="2"/>
      </rPr>
      <t>Callaway</t>
    </r>
  </si>
  <si>
    <r>
      <rPr>
        <sz val="11"/>
        <rFont val="Gill Sans MT"/>
        <family val="2"/>
      </rPr>
      <t>Camden</t>
    </r>
  </si>
  <si>
    <r>
      <rPr>
        <sz val="11"/>
        <rFont val="Gill Sans MT"/>
        <family val="2"/>
      </rPr>
      <t>Cape Girardeau</t>
    </r>
  </si>
  <si>
    <r>
      <rPr>
        <sz val="11"/>
        <rFont val="Gill Sans MT"/>
        <family val="2"/>
      </rPr>
      <t>Carroll</t>
    </r>
  </si>
  <si>
    <r>
      <rPr>
        <sz val="11"/>
        <rFont val="Gill Sans MT"/>
        <family val="2"/>
      </rPr>
      <t>Carter</t>
    </r>
  </si>
  <si>
    <r>
      <rPr>
        <sz val="11"/>
        <rFont val="Gill Sans MT"/>
        <family val="2"/>
      </rPr>
      <t>Cass</t>
    </r>
  </si>
  <si>
    <r>
      <rPr>
        <sz val="11"/>
        <rFont val="Gill Sans MT"/>
        <family val="2"/>
      </rPr>
      <t>Cedar</t>
    </r>
  </si>
  <si>
    <r>
      <rPr>
        <sz val="11"/>
        <rFont val="Gill Sans MT"/>
        <family val="2"/>
      </rPr>
      <t>Chariton</t>
    </r>
  </si>
  <si>
    <r>
      <rPr>
        <sz val="11"/>
        <rFont val="Gill Sans MT"/>
        <family val="2"/>
      </rPr>
      <t>Christian</t>
    </r>
  </si>
  <si>
    <r>
      <rPr>
        <sz val="11"/>
        <rFont val="Gill Sans MT"/>
        <family val="2"/>
      </rPr>
      <t>Clark</t>
    </r>
  </si>
  <si>
    <r>
      <rPr>
        <sz val="11"/>
        <rFont val="Gill Sans MT"/>
        <family val="2"/>
      </rPr>
      <t>Clay</t>
    </r>
  </si>
  <si>
    <r>
      <rPr>
        <sz val="11"/>
        <rFont val="Gill Sans MT"/>
        <family val="2"/>
      </rPr>
      <t>Clinton</t>
    </r>
  </si>
  <si>
    <r>
      <rPr>
        <sz val="11"/>
        <rFont val="Gill Sans MT"/>
        <family val="2"/>
      </rPr>
      <t>Cole</t>
    </r>
  </si>
  <si>
    <r>
      <rPr>
        <sz val="11"/>
        <rFont val="Gill Sans MT"/>
        <family val="2"/>
      </rPr>
      <t>Cooper</t>
    </r>
  </si>
  <si>
    <r>
      <rPr>
        <sz val="11"/>
        <rFont val="Gill Sans MT"/>
        <family val="2"/>
      </rPr>
      <t>Crawford</t>
    </r>
  </si>
  <si>
    <r>
      <rPr>
        <sz val="11"/>
        <rFont val="Gill Sans MT"/>
        <family val="2"/>
      </rPr>
      <t>Dade</t>
    </r>
  </si>
  <si>
    <r>
      <rPr>
        <sz val="11"/>
        <rFont val="Gill Sans MT"/>
        <family val="2"/>
      </rPr>
      <t>Dallas</t>
    </r>
  </si>
  <si>
    <r>
      <rPr>
        <sz val="11"/>
        <rFont val="Gill Sans MT"/>
        <family val="2"/>
      </rPr>
      <t>Daviess</t>
    </r>
  </si>
  <si>
    <r>
      <rPr>
        <sz val="11"/>
        <rFont val="Gill Sans MT"/>
        <family val="2"/>
      </rPr>
      <t>Dent</t>
    </r>
  </si>
  <si>
    <r>
      <rPr>
        <sz val="11"/>
        <rFont val="Gill Sans MT"/>
        <family val="2"/>
      </rPr>
      <t>Douglas</t>
    </r>
  </si>
  <si>
    <r>
      <rPr>
        <sz val="11"/>
        <rFont val="Gill Sans MT"/>
        <family val="2"/>
      </rPr>
      <t>Dunklin</t>
    </r>
  </si>
  <si>
    <r>
      <rPr>
        <sz val="11"/>
        <rFont val="Gill Sans MT"/>
        <family val="2"/>
      </rPr>
      <t>Franklin</t>
    </r>
  </si>
  <si>
    <r>
      <rPr>
        <sz val="11"/>
        <rFont val="Gill Sans MT"/>
        <family val="2"/>
      </rPr>
      <t>Gasconade</t>
    </r>
  </si>
  <si>
    <r>
      <rPr>
        <sz val="11"/>
        <rFont val="Gill Sans MT"/>
        <family val="2"/>
      </rPr>
      <t>Gentry</t>
    </r>
  </si>
  <si>
    <r>
      <rPr>
        <sz val="11"/>
        <rFont val="Gill Sans MT"/>
        <family val="2"/>
      </rPr>
      <t>Greene</t>
    </r>
  </si>
  <si>
    <r>
      <rPr>
        <sz val="11"/>
        <rFont val="Gill Sans MT"/>
        <family val="2"/>
      </rPr>
      <t>Grundy</t>
    </r>
  </si>
  <si>
    <r>
      <rPr>
        <sz val="11"/>
        <rFont val="Gill Sans MT"/>
        <family val="2"/>
      </rPr>
      <t>Harrison</t>
    </r>
  </si>
  <si>
    <r>
      <rPr>
        <sz val="11"/>
        <rFont val="Gill Sans MT"/>
        <family val="2"/>
      </rPr>
      <t>Henry</t>
    </r>
  </si>
  <si>
    <r>
      <rPr>
        <sz val="11"/>
        <rFont val="Gill Sans MT"/>
        <family val="2"/>
      </rPr>
      <t>Hickory</t>
    </r>
  </si>
  <si>
    <r>
      <rPr>
        <sz val="11"/>
        <rFont val="Gill Sans MT"/>
        <family val="2"/>
      </rPr>
      <t>Holt</t>
    </r>
  </si>
  <si>
    <r>
      <rPr>
        <sz val="11"/>
        <rFont val="Gill Sans MT"/>
        <family val="2"/>
      </rPr>
      <t>Howard</t>
    </r>
  </si>
  <si>
    <r>
      <rPr>
        <sz val="11"/>
        <rFont val="Gill Sans MT"/>
        <family val="2"/>
      </rPr>
      <t>Howell</t>
    </r>
  </si>
  <si>
    <r>
      <rPr>
        <sz val="11"/>
        <rFont val="Gill Sans MT"/>
        <family val="2"/>
      </rPr>
      <t>Iron</t>
    </r>
  </si>
  <si>
    <r>
      <rPr>
        <sz val="11"/>
        <rFont val="Gill Sans MT"/>
        <family val="2"/>
      </rPr>
      <t>Jackson</t>
    </r>
  </si>
  <si>
    <r>
      <rPr>
        <sz val="11"/>
        <rFont val="Gill Sans MT"/>
        <family val="2"/>
      </rPr>
      <t>Jasper</t>
    </r>
  </si>
  <si>
    <r>
      <rPr>
        <sz val="11"/>
        <rFont val="Gill Sans MT"/>
        <family val="2"/>
      </rPr>
      <t>Jefferson</t>
    </r>
  </si>
  <si>
    <r>
      <rPr>
        <sz val="11"/>
        <rFont val="Gill Sans MT"/>
        <family val="2"/>
      </rPr>
      <t>Johnson</t>
    </r>
  </si>
  <si>
    <r>
      <rPr>
        <sz val="11"/>
        <rFont val="Gill Sans MT"/>
        <family val="2"/>
      </rPr>
      <t>Knox</t>
    </r>
  </si>
  <si>
    <r>
      <rPr>
        <sz val="11"/>
        <rFont val="Gill Sans MT"/>
        <family val="2"/>
      </rPr>
      <t>Laclede</t>
    </r>
  </si>
  <si>
    <r>
      <rPr>
        <sz val="11"/>
        <rFont val="Gill Sans MT"/>
        <family val="2"/>
      </rPr>
      <t>Lafayette</t>
    </r>
  </si>
  <si>
    <r>
      <rPr>
        <sz val="11"/>
        <rFont val="Gill Sans MT"/>
        <family val="2"/>
      </rPr>
      <t>Lawrence</t>
    </r>
  </si>
  <si>
    <r>
      <rPr>
        <sz val="11"/>
        <rFont val="Gill Sans MT"/>
        <family val="2"/>
      </rPr>
      <t>Lewis</t>
    </r>
  </si>
  <si>
    <r>
      <rPr>
        <sz val="11"/>
        <rFont val="Gill Sans MT"/>
        <family val="2"/>
      </rPr>
      <t>Lincoln</t>
    </r>
  </si>
  <si>
    <r>
      <rPr>
        <sz val="11"/>
        <rFont val="Gill Sans MT"/>
        <family val="2"/>
      </rPr>
      <t>Linn</t>
    </r>
  </si>
  <si>
    <r>
      <rPr>
        <sz val="11"/>
        <rFont val="Gill Sans MT"/>
        <family val="2"/>
      </rPr>
      <t>Livingston</t>
    </r>
  </si>
  <si>
    <r>
      <rPr>
        <sz val="11"/>
        <rFont val="Gill Sans MT"/>
        <family val="2"/>
      </rPr>
      <t>Macon</t>
    </r>
  </si>
  <si>
    <r>
      <rPr>
        <sz val="11"/>
        <rFont val="Gill Sans MT"/>
        <family val="2"/>
      </rPr>
      <t>Madison</t>
    </r>
  </si>
  <si>
    <r>
      <rPr>
        <sz val="11"/>
        <rFont val="Gill Sans MT"/>
        <family val="2"/>
      </rPr>
      <t>Maries</t>
    </r>
  </si>
  <si>
    <r>
      <rPr>
        <sz val="11"/>
        <rFont val="Gill Sans MT"/>
        <family val="2"/>
      </rPr>
      <t>Marion</t>
    </r>
  </si>
  <si>
    <r>
      <rPr>
        <sz val="11"/>
        <rFont val="Gill Sans MT"/>
        <family val="2"/>
      </rPr>
      <t>McDonald</t>
    </r>
  </si>
  <si>
    <r>
      <rPr>
        <sz val="11"/>
        <rFont val="Gill Sans MT"/>
        <family val="2"/>
      </rPr>
      <t>Mercer</t>
    </r>
  </si>
  <si>
    <r>
      <rPr>
        <sz val="11"/>
        <rFont val="Gill Sans MT"/>
        <family val="2"/>
      </rPr>
      <t>Miller</t>
    </r>
  </si>
  <si>
    <r>
      <rPr>
        <sz val="11"/>
        <rFont val="Gill Sans MT"/>
        <family val="2"/>
      </rPr>
      <t>Mississippi</t>
    </r>
  </si>
  <si>
    <r>
      <rPr>
        <sz val="11"/>
        <rFont val="Gill Sans MT"/>
        <family val="2"/>
      </rPr>
      <t>Moniteau</t>
    </r>
  </si>
  <si>
    <r>
      <rPr>
        <sz val="11"/>
        <rFont val="Gill Sans MT"/>
        <family val="2"/>
      </rPr>
      <t>Monroe</t>
    </r>
  </si>
  <si>
    <r>
      <rPr>
        <sz val="11"/>
        <rFont val="Gill Sans MT"/>
        <family val="2"/>
      </rPr>
      <t>Montgomery</t>
    </r>
  </si>
  <si>
    <r>
      <rPr>
        <sz val="11"/>
        <rFont val="Gill Sans MT"/>
        <family val="2"/>
      </rPr>
      <t>Morgan</t>
    </r>
  </si>
  <si>
    <r>
      <rPr>
        <sz val="11"/>
        <rFont val="Gill Sans MT"/>
        <family val="2"/>
      </rPr>
      <t>New Madrid</t>
    </r>
  </si>
  <si>
    <r>
      <rPr>
        <sz val="11"/>
        <rFont val="Gill Sans MT"/>
        <family val="2"/>
      </rPr>
      <t>Newton</t>
    </r>
  </si>
  <si>
    <r>
      <rPr>
        <sz val="11"/>
        <rFont val="Gill Sans MT"/>
        <family val="2"/>
      </rPr>
      <t>Nodaway</t>
    </r>
  </si>
  <si>
    <r>
      <rPr>
        <sz val="11"/>
        <rFont val="Gill Sans MT"/>
        <family val="2"/>
      </rPr>
      <t>Oregon</t>
    </r>
  </si>
  <si>
    <r>
      <rPr>
        <sz val="11"/>
        <rFont val="Gill Sans MT"/>
        <family val="2"/>
      </rPr>
      <t>Osage</t>
    </r>
  </si>
  <si>
    <r>
      <rPr>
        <sz val="11"/>
        <rFont val="Gill Sans MT"/>
        <family val="2"/>
      </rPr>
      <t>Ozark</t>
    </r>
  </si>
  <si>
    <r>
      <rPr>
        <sz val="11"/>
        <rFont val="Gill Sans MT"/>
        <family val="2"/>
      </rPr>
      <t>Pemiscot</t>
    </r>
  </si>
  <si>
    <r>
      <rPr>
        <sz val="11"/>
        <rFont val="Gill Sans MT"/>
        <family val="2"/>
      </rPr>
      <t>Perry</t>
    </r>
  </si>
  <si>
    <r>
      <rPr>
        <sz val="11"/>
        <rFont val="Gill Sans MT"/>
        <family val="2"/>
      </rPr>
      <t>Pettis</t>
    </r>
  </si>
  <si>
    <r>
      <rPr>
        <sz val="11"/>
        <rFont val="Gill Sans MT"/>
        <family val="2"/>
      </rPr>
      <t>Phelps</t>
    </r>
  </si>
  <si>
    <r>
      <rPr>
        <sz val="11"/>
        <rFont val="Gill Sans MT"/>
        <family val="2"/>
      </rPr>
      <t>Pike</t>
    </r>
  </si>
  <si>
    <r>
      <rPr>
        <sz val="11"/>
        <rFont val="Gill Sans MT"/>
        <family val="2"/>
      </rPr>
      <t>Platte</t>
    </r>
  </si>
  <si>
    <r>
      <rPr>
        <sz val="11"/>
        <rFont val="Gill Sans MT"/>
        <family val="2"/>
      </rPr>
      <t>Polk</t>
    </r>
  </si>
  <si>
    <r>
      <rPr>
        <sz val="11"/>
        <rFont val="Gill Sans MT"/>
        <family val="2"/>
      </rPr>
      <t>Pulaski</t>
    </r>
  </si>
  <si>
    <r>
      <rPr>
        <sz val="11"/>
        <rFont val="Gill Sans MT"/>
        <family val="2"/>
      </rPr>
      <t>Putnam</t>
    </r>
  </si>
  <si>
    <r>
      <rPr>
        <sz val="11"/>
        <rFont val="Gill Sans MT"/>
        <family val="2"/>
      </rPr>
      <t>Ralls</t>
    </r>
  </si>
  <si>
    <r>
      <rPr>
        <sz val="11"/>
        <rFont val="Gill Sans MT"/>
        <family val="2"/>
      </rPr>
      <t>Randolph</t>
    </r>
  </si>
  <si>
    <r>
      <rPr>
        <sz val="11"/>
        <rFont val="Gill Sans MT"/>
        <family val="2"/>
      </rPr>
      <t>Ray</t>
    </r>
  </si>
  <si>
    <r>
      <rPr>
        <sz val="11"/>
        <rFont val="Gill Sans MT"/>
        <family val="2"/>
      </rPr>
      <t>Reynolds</t>
    </r>
  </si>
  <si>
    <r>
      <rPr>
        <sz val="11"/>
        <rFont val="Gill Sans MT"/>
        <family val="2"/>
      </rPr>
      <t>Ripley</t>
    </r>
  </si>
  <si>
    <r>
      <rPr>
        <sz val="11"/>
        <rFont val="Gill Sans MT"/>
        <family val="2"/>
      </rPr>
      <t>Saline</t>
    </r>
  </si>
  <si>
    <r>
      <rPr>
        <sz val="11"/>
        <rFont val="Gill Sans MT"/>
        <family val="2"/>
      </rPr>
      <t>Schuyler</t>
    </r>
  </si>
  <si>
    <r>
      <rPr>
        <sz val="11"/>
        <rFont val="Gill Sans MT"/>
        <family val="2"/>
      </rPr>
      <t>Scotland</t>
    </r>
  </si>
  <si>
    <r>
      <rPr>
        <sz val="11"/>
        <rFont val="Gill Sans MT"/>
        <family val="2"/>
      </rPr>
      <t>Scott</t>
    </r>
  </si>
  <si>
    <r>
      <rPr>
        <sz val="11"/>
        <rFont val="Gill Sans MT"/>
        <family val="2"/>
      </rPr>
      <t>Shannon</t>
    </r>
  </si>
  <si>
    <r>
      <rPr>
        <sz val="11"/>
        <rFont val="Gill Sans MT"/>
        <family val="2"/>
      </rPr>
      <t>Shelby</t>
    </r>
  </si>
  <si>
    <r>
      <rPr>
        <sz val="11"/>
        <rFont val="Gill Sans MT"/>
        <family val="2"/>
      </rPr>
      <t>Stoddard</t>
    </r>
  </si>
  <si>
    <r>
      <rPr>
        <sz val="11"/>
        <rFont val="Gill Sans MT"/>
        <family val="2"/>
      </rPr>
      <t>Stone</t>
    </r>
  </si>
  <si>
    <r>
      <rPr>
        <sz val="11"/>
        <rFont val="Gill Sans MT"/>
        <family val="2"/>
      </rPr>
      <t>Sullivan</t>
    </r>
  </si>
  <si>
    <r>
      <rPr>
        <sz val="11"/>
        <rFont val="Gill Sans MT"/>
        <family val="2"/>
      </rPr>
      <t>Taney</t>
    </r>
  </si>
  <si>
    <r>
      <rPr>
        <sz val="11"/>
        <rFont val="Gill Sans MT"/>
        <family val="2"/>
      </rPr>
      <t>Texas</t>
    </r>
  </si>
  <si>
    <r>
      <rPr>
        <sz val="11"/>
        <rFont val="Gill Sans MT"/>
        <family val="2"/>
      </rPr>
      <t>Vernon</t>
    </r>
  </si>
  <si>
    <r>
      <rPr>
        <sz val="11"/>
        <rFont val="Gill Sans MT"/>
        <family val="2"/>
      </rPr>
      <t>Warren</t>
    </r>
  </si>
  <si>
    <r>
      <rPr>
        <sz val="11"/>
        <rFont val="Gill Sans MT"/>
        <family val="2"/>
      </rPr>
      <t>Washington</t>
    </r>
  </si>
  <si>
    <r>
      <rPr>
        <sz val="11"/>
        <rFont val="Gill Sans MT"/>
        <family val="2"/>
      </rPr>
      <t>Wayne</t>
    </r>
  </si>
  <si>
    <r>
      <rPr>
        <sz val="11"/>
        <rFont val="Gill Sans MT"/>
        <family val="2"/>
      </rPr>
      <t>Webster</t>
    </r>
  </si>
  <si>
    <r>
      <rPr>
        <sz val="11"/>
        <rFont val="Gill Sans MT"/>
        <family val="2"/>
      </rPr>
      <t>Worth</t>
    </r>
  </si>
  <si>
    <r>
      <rPr>
        <sz val="11"/>
        <rFont val="Gill Sans MT"/>
        <family val="2"/>
      </rPr>
      <t>Wright</t>
    </r>
  </si>
  <si>
    <r>
      <rPr>
        <sz val="11"/>
        <rFont val="Gill Sans MT"/>
        <family val="2"/>
      </rPr>
      <t>Missouri average</t>
    </r>
  </si>
  <si>
    <t>Added from MU Guide G403</t>
  </si>
  <si>
    <t>Added from MU Guide G404</t>
  </si>
  <si>
    <t>Added from MU Guide G405</t>
  </si>
  <si>
    <t>Added from MU Guide G406</t>
  </si>
  <si>
    <t>Added from MU Guide G407</t>
  </si>
  <si>
    <t>Added from MU Guide G408</t>
  </si>
  <si>
    <t>Added from MU Guide G409</t>
  </si>
  <si>
    <t>Added from MU Guide G410</t>
  </si>
  <si>
    <t>Added from MU Guide G411</t>
  </si>
  <si>
    <t>Added from MU Guide G412</t>
  </si>
  <si>
    <t>Added from MU Guide G413</t>
  </si>
  <si>
    <t>Added from MU Guide G414</t>
  </si>
  <si>
    <t>Added from MU Guide G415</t>
  </si>
  <si>
    <t>Added from MU Guide G416</t>
  </si>
  <si>
    <t>Added from MU Guide G417</t>
  </si>
  <si>
    <t>Added from MU Guide G418</t>
  </si>
  <si>
    <t>Added from MU Guide G419</t>
  </si>
  <si>
    <t>Added from MU Guide G420</t>
  </si>
  <si>
    <t>Added from MU Guide G421</t>
  </si>
  <si>
    <t>Added from MU Guide G422</t>
  </si>
  <si>
    <t>Added from MU Guide G423</t>
  </si>
  <si>
    <t>Added from MU Guide G424</t>
  </si>
  <si>
    <t>Added from MU Guide G425</t>
  </si>
  <si>
    <t>Added from MU Guide G426</t>
  </si>
  <si>
    <t>Added from MU Guide G427</t>
  </si>
  <si>
    <t>Added from MU Guide G428</t>
  </si>
  <si>
    <t>Added from MU Guide G429</t>
  </si>
  <si>
    <t>Added from MU Guide G430</t>
  </si>
  <si>
    <t>Added from MU Guide G431</t>
  </si>
  <si>
    <t>Added from MU Guide G432</t>
  </si>
  <si>
    <t>Added from MU Guide G433</t>
  </si>
  <si>
    <t>Added from MU Guide G434</t>
  </si>
  <si>
    <t>Added from MU Guide G435</t>
  </si>
  <si>
    <t>Added from MU Guide G436</t>
  </si>
  <si>
    <t>Added from MU Guide G437</t>
  </si>
  <si>
    <t>Added from MU Guide G438</t>
  </si>
  <si>
    <t>Added from MU Guide G439</t>
  </si>
  <si>
    <t>Added from MU Guide G440</t>
  </si>
  <si>
    <t>Added from MU Guide G441</t>
  </si>
  <si>
    <t>Added from MU Guide G442</t>
  </si>
  <si>
    <t>Added from MU Guide G443</t>
  </si>
  <si>
    <t>Added from MU Guide G444</t>
  </si>
  <si>
    <t>Added from MU Guide G445</t>
  </si>
  <si>
    <t>Added from MU Guide G446</t>
  </si>
  <si>
    <t>Added from MU Guide G447</t>
  </si>
  <si>
    <t>Added from MU Guide G448</t>
  </si>
  <si>
    <t>Added from MU Guide G449</t>
  </si>
  <si>
    <t>Added from MU Guide G450</t>
  </si>
  <si>
    <t>Added from MU Guide G451</t>
  </si>
  <si>
    <t>Added from MU Guide G452</t>
  </si>
  <si>
    <t>Added from MU Guide G453</t>
  </si>
  <si>
    <t>Added from MU Guide G454</t>
  </si>
  <si>
    <t>Added from MU Guide G455</t>
  </si>
  <si>
    <t>Added from MU Guide G456</t>
  </si>
  <si>
    <t>Added from MU Guide G457</t>
  </si>
  <si>
    <t>Added from MU Guide G458</t>
  </si>
  <si>
    <t>Added from MU Guide G459</t>
  </si>
  <si>
    <t>Added from MU Guide G460</t>
  </si>
  <si>
    <t>Added from MU Guide G461</t>
  </si>
  <si>
    <t>Added from MU Guide G462</t>
  </si>
  <si>
    <t>Added from MU Guide G463</t>
  </si>
  <si>
    <t>Added from MU Guide G464</t>
  </si>
  <si>
    <t>Added from MU Guide G465</t>
  </si>
  <si>
    <t>Added from MU Guide G466</t>
  </si>
  <si>
    <t>Added from MU Guide G467</t>
  </si>
  <si>
    <t>Added from MU Guide G468</t>
  </si>
  <si>
    <t>Added from MU Guide G469</t>
  </si>
  <si>
    <t>Added from MU Guide G470</t>
  </si>
  <si>
    <t>Added from MU Guide G471</t>
  </si>
  <si>
    <t>Added from MU Guide G472</t>
  </si>
  <si>
    <t>Added from MU Guide G473</t>
  </si>
  <si>
    <t>Added from MU Guide G474</t>
  </si>
  <si>
    <t>Added from MU Guide G475</t>
  </si>
  <si>
    <t>Added from MU Guide G476</t>
  </si>
  <si>
    <t>Added from MU Guide G477</t>
  </si>
  <si>
    <t>Added from MU Guide G478</t>
  </si>
  <si>
    <t>Added from MU Guide G479</t>
  </si>
  <si>
    <t>Added from MU Guide G480</t>
  </si>
  <si>
    <t>Added from MU Guide G481</t>
  </si>
  <si>
    <t>Added from MU Guide G482</t>
  </si>
  <si>
    <t>Added from MU Guide G483</t>
  </si>
  <si>
    <t>Added from MU Guide G484</t>
  </si>
  <si>
    <t>Added from MU Guide G485</t>
  </si>
  <si>
    <t>Added from MU Guide G486</t>
  </si>
  <si>
    <t>Added from MU Guide G487</t>
  </si>
  <si>
    <t>Added from MU Guide G488</t>
  </si>
  <si>
    <t>Added from MU Guide G489</t>
  </si>
  <si>
    <t>Added from MU Guide G490</t>
  </si>
  <si>
    <t>Added from MU Guide G491</t>
  </si>
  <si>
    <t>Added from MU Guide G492</t>
  </si>
  <si>
    <t>Added from MU Guide G493</t>
  </si>
  <si>
    <t>Added from MU Guide G494</t>
  </si>
  <si>
    <t>Added from MU Guide G495</t>
  </si>
  <si>
    <t>Added from MU Guide G496</t>
  </si>
  <si>
    <t>Added from MU Guide G497</t>
  </si>
  <si>
    <t>Added from MU Guide G498</t>
  </si>
  <si>
    <t>Added from MU Guide G499</t>
  </si>
  <si>
    <t>Added from MU Guide G500</t>
  </si>
  <si>
    <t>Added from MU Guide G501</t>
  </si>
  <si>
    <t>Added from MU Guide G502</t>
  </si>
  <si>
    <t>Added from MU Guide G503</t>
  </si>
  <si>
    <t>Added from MU Guide G504</t>
  </si>
  <si>
    <t>Added from MU Guide G505</t>
  </si>
  <si>
    <t>Added from MU Guide G506</t>
  </si>
  <si>
    <t>Added from MU Guide G507</t>
  </si>
  <si>
    <t>Added from MU Guide G508</t>
  </si>
  <si>
    <t>Added from MU Guide G509</t>
  </si>
  <si>
    <t>Added from MU Guide G510</t>
  </si>
  <si>
    <t>Added from MU Guide G511</t>
  </si>
  <si>
    <t>Added from MU Guide G512</t>
  </si>
  <si>
    <t>Added from MU Guide G513</t>
  </si>
  <si>
    <t>Added from MU Guide G514</t>
  </si>
  <si>
    <t>Added from MU Guide G515</t>
  </si>
  <si>
    <t>Added from MU Guide G516</t>
  </si>
  <si>
    <t>Added from MU Guide G517</t>
  </si>
  <si>
    <t>Added from MU Guide G518</t>
  </si>
  <si>
    <t>Added from MU Guide G519</t>
  </si>
  <si>
    <t>Added from MU Guide G520</t>
  </si>
  <si>
    <t>Added from MU Guide G521</t>
  </si>
  <si>
    <t>Added from MU Guide G522</t>
  </si>
  <si>
    <t>Added from MU Guide G523</t>
  </si>
  <si>
    <t>Added from MU Guide G524</t>
  </si>
  <si>
    <t>Added from MU Guide G525</t>
  </si>
  <si>
    <t>Added from MU Guide G526</t>
  </si>
  <si>
    <t>Added from MU Guide G527</t>
  </si>
  <si>
    <t>Added from MU Guide G528</t>
  </si>
  <si>
    <t>Added from MU Guide G529</t>
  </si>
  <si>
    <t>Added from MU Guide G530</t>
  </si>
  <si>
    <t>Added from MU Guide G531</t>
  </si>
  <si>
    <t>Added from MU Guide G532</t>
  </si>
  <si>
    <t>Added from MU Guide G533</t>
  </si>
  <si>
    <t>Added from MU Guide G534</t>
  </si>
  <si>
    <t>Added from MU Guide G535</t>
  </si>
  <si>
    <t>Added from MU Guide G536</t>
  </si>
  <si>
    <t>Added from MU Guide G537</t>
  </si>
  <si>
    <t>Added from MU Guide G538</t>
  </si>
  <si>
    <t>Added from MU Guide G539</t>
  </si>
  <si>
    <t>Added from MU Guide G540</t>
  </si>
  <si>
    <t>Added from MU Guide G541</t>
  </si>
  <si>
    <t>Added from MU Guide G542</t>
  </si>
  <si>
    <t>Added from MU Guide G543</t>
  </si>
  <si>
    <t>Added from MU Guide G544</t>
  </si>
  <si>
    <t>Added from MU Guide G545</t>
  </si>
  <si>
    <t>Added from MU Guide G546</t>
  </si>
  <si>
    <t>Added from MU Guide G547</t>
  </si>
  <si>
    <t>Added from MU Guide G548</t>
  </si>
  <si>
    <t>Added from MU Guide G549</t>
  </si>
  <si>
    <t>Added from MU Guide G550</t>
  </si>
  <si>
    <t>Added from MU Guide G551</t>
  </si>
  <si>
    <t>Added from MU Guide G552</t>
  </si>
  <si>
    <t>Added from MU Guide G553</t>
  </si>
  <si>
    <t>Added from MU Guide G554</t>
  </si>
  <si>
    <t>Added from MU Guide G555</t>
  </si>
  <si>
    <t>Added from MU Guide G556</t>
  </si>
  <si>
    <t>Added from MU Guide G557</t>
  </si>
  <si>
    <t>Added from MU Guide G558</t>
  </si>
  <si>
    <t>Added from MU Guide G559</t>
  </si>
  <si>
    <t>Added from MU Guide G560</t>
  </si>
  <si>
    <t>Added from MU Guide G561</t>
  </si>
  <si>
    <t>Added from MU Guide G562</t>
  </si>
  <si>
    <t>Added from MU Guide G563</t>
  </si>
  <si>
    <t>Added from MU Guide G564</t>
  </si>
  <si>
    <t>Added from MU Guide G565</t>
  </si>
  <si>
    <t>Added from MU Guide G566</t>
  </si>
  <si>
    <t>Added from MU Guide G567</t>
  </si>
  <si>
    <t>Added from MU Guide G568</t>
  </si>
  <si>
    <t>Added from MU Guide G569</t>
  </si>
  <si>
    <t>Added from MU Guide G570</t>
  </si>
  <si>
    <t>Added from MU Guide G571</t>
  </si>
  <si>
    <t>Added from MU Guide G572</t>
  </si>
  <si>
    <t>Added from MU Guide G573</t>
  </si>
  <si>
    <t>Added from MU Guide G574</t>
  </si>
  <si>
    <t>Added from MU Guide G575</t>
  </si>
  <si>
    <t>Added from MU Guide G576</t>
  </si>
  <si>
    <t>Added from MU Guide G577</t>
  </si>
  <si>
    <t>Added from MU Guide G578</t>
  </si>
  <si>
    <t>Added from MU Guide G579</t>
  </si>
  <si>
    <t>Added from MU Guide G580</t>
  </si>
  <si>
    <t>Added from MU Guide G581</t>
  </si>
  <si>
    <t>Added from MU Guide G582</t>
  </si>
  <si>
    <t>Added from MU Guide G583</t>
  </si>
  <si>
    <t>Added from MU Guide G584</t>
  </si>
  <si>
    <t>Added from MU Guide G585</t>
  </si>
  <si>
    <t>Added from MU Guide G586</t>
  </si>
  <si>
    <t>Added from MU Guide G587</t>
  </si>
  <si>
    <t>Added from MU Guide G588</t>
  </si>
  <si>
    <t>Added from MU Guide G589</t>
  </si>
  <si>
    <t>Added from MU Guide G590</t>
  </si>
  <si>
    <t>Added from MU Guide G591</t>
  </si>
  <si>
    <t>Added from MU Guide G592</t>
  </si>
  <si>
    <t>Added from MU Guide G593</t>
  </si>
  <si>
    <t>Added from MU Guide G594</t>
  </si>
  <si>
    <t>Added from MU Guide G595</t>
  </si>
  <si>
    <t>Added from MU Guide G596</t>
  </si>
  <si>
    <t>Added from MU Guide G597</t>
  </si>
  <si>
    <t>Added from MU Guide G598</t>
  </si>
  <si>
    <t>Added from MU Guide G599</t>
  </si>
  <si>
    <t>Added from MU Guide G600</t>
  </si>
  <si>
    <t>Added from MU Guide G601</t>
  </si>
  <si>
    <t>Added from MU Guide G602</t>
  </si>
  <si>
    <t>Added from MU Guide G603</t>
  </si>
  <si>
    <t>Added from MU Guide G604</t>
  </si>
  <si>
    <t>Added from MU Guide G605</t>
  </si>
  <si>
    <t>Added from MU Guide G606</t>
  </si>
  <si>
    <t>Added from MU Guide G607</t>
  </si>
  <si>
    <t>Added from MU Guide G608</t>
  </si>
  <si>
    <t>Added from MU Guide G609</t>
  </si>
  <si>
    <t>Added from MU Guide G610</t>
  </si>
  <si>
    <t>Added from MU Guide G611</t>
  </si>
  <si>
    <t>Added from MU Guide G612</t>
  </si>
  <si>
    <t>Added from MU Guide G613</t>
  </si>
  <si>
    <t>Added from MU Guide G614</t>
  </si>
  <si>
    <t>Added from MU Guide G615</t>
  </si>
  <si>
    <t>Added from MU Guide G616</t>
  </si>
  <si>
    <t>Added from MU Guide G617</t>
  </si>
  <si>
    <t>Added from MU Guide G618</t>
  </si>
  <si>
    <t>Added from MU Guide G619</t>
  </si>
  <si>
    <t>Added from MU Guide G620</t>
  </si>
  <si>
    <t>Added from MU Guide G621</t>
  </si>
  <si>
    <t>Added from MU Guide G622</t>
  </si>
  <si>
    <t>Added from MU Guide G623</t>
  </si>
  <si>
    <t>Added from MU Guide G624</t>
  </si>
  <si>
    <t>Added from MU Guide G625</t>
  </si>
  <si>
    <t>Added from MU Guide G626</t>
  </si>
  <si>
    <t>Added from MU Guide G627</t>
  </si>
  <si>
    <t>Added from MU Guide G628</t>
  </si>
  <si>
    <t>Added from MU Guide G629</t>
  </si>
  <si>
    <t>Added from MU Guide G630</t>
  </si>
  <si>
    <t>Added from MU Guide G631</t>
  </si>
  <si>
    <t>Added from MU Guide G632</t>
  </si>
  <si>
    <t>Added from MU Guide G633</t>
  </si>
  <si>
    <t>Added from MU Guide G634</t>
  </si>
  <si>
    <t>Added from MU Guide G635</t>
  </si>
  <si>
    <t>Added from MU Guide G636</t>
  </si>
  <si>
    <t>Added from MU Guide G637</t>
  </si>
  <si>
    <t>Added from MU Guide G638</t>
  </si>
  <si>
    <t>Added from MU Guide G639</t>
  </si>
  <si>
    <t>Added from MU Guide G640</t>
  </si>
  <si>
    <t>Added from MU Guide G641</t>
  </si>
  <si>
    <t>Added from MU Guide G642</t>
  </si>
  <si>
    <t>Added from MU Guide G643</t>
  </si>
  <si>
    <t>Added from MU Guide G644</t>
  </si>
  <si>
    <t>Added from MU Guide G645</t>
  </si>
  <si>
    <t>Added from MU Guide G646</t>
  </si>
  <si>
    <t>Added from MU Guide G647</t>
  </si>
  <si>
    <t>Added from MU Guide G648</t>
  </si>
  <si>
    <t>Added from MU Guide G649</t>
  </si>
  <si>
    <t>Added from MU Guide G650</t>
  </si>
  <si>
    <t>Added from MU Guide G651</t>
  </si>
  <si>
    <t>Added from MU Guide G652</t>
  </si>
  <si>
    <t>Added from MU Guide G653</t>
  </si>
  <si>
    <t>Added from MU Guide G654</t>
  </si>
  <si>
    <t>Added from MU Guide G655</t>
  </si>
  <si>
    <t>Added from MU Guide G656</t>
  </si>
  <si>
    <t>Added from MU Guide G657</t>
  </si>
  <si>
    <t>Added from MU Guide G658</t>
  </si>
  <si>
    <t>Added from MU Guide G659</t>
  </si>
  <si>
    <t>Added from MU Guide G660</t>
  </si>
  <si>
    <t>Added from MU Guide G661</t>
  </si>
  <si>
    <t>Added from MU Guide G662</t>
  </si>
  <si>
    <t>Added from MU Guide G663</t>
  </si>
  <si>
    <t>Added from MU Guide G664</t>
  </si>
  <si>
    <t>Added from MU Guide G665</t>
  </si>
  <si>
    <t>Added from MU Guide G666</t>
  </si>
  <si>
    <t>Added from MU Guide G667</t>
  </si>
  <si>
    <t>Added from MU Guide G668</t>
  </si>
  <si>
    <t>Added from MU Guide G669</t>
  </si>
  <si>
    <t>Added from MU Guide G670</t>
  </si>
  <si>
    <t>Added from MU Guide G671</t>
  </si>
  <si>
    <t>Added from MU Guide G672</t>
  </si>
  <si>
    <t>Added from MU Guide G673</t>
  </si>
  <si>
    <t>Added from MU Guide G674</t>
  </si>
  <si>
    <t>Added from MU Guide G675</t>
  </si>
  <si>
    <t>Added from MU Guide G676</t>
  </si>
  <si>
    <t>Added from MU Guide G677</t>
  </si>
  <si>
    <t>Added from MU Guide G678</t>
  </si>
  <si>
    <t>Added from MU Guide G679</t>
  </si>
  <si>
    <t>Added from MU Guide G680</t>
  </si>
  <si>
    <t>Added from MU Guide G681</t>
  </si>
  <si>
    <t>Added from MU Guide G682</t>
  </si>
  <si>
    <t>Added from MU Guide G683</t>
  </si>
  <si>
    <t>Added from MU Guide G684</t>
  </si>
  <si>
    <t>Added from MU Guide G685</t>
  </si>
  <si>
    <t>Added from MU Guide G686</t>
  </si>
  <si>
    <t>Added from MU Guide G687</t>
  </si>
  <si>
    <t>Added from MU Guide G688</t>
  </si>
  <si>
    <t>Added from MU Guide G689</t>
  </si>
  <si>
    <t>Added from MU Guide G690</t>
  </si>
  <si>
    <t>Added from MU Guide G691</t>
  </si>
  <si>
    <t>Added from MU Guide G692</t>
  </si>
  <si>
    <t>Added from MU Guide G693</t>
  </si>
  <si>
    <t>Added from MU Guide G694</t>
  </si>
  <si>
    <t>Added from MU Guide G695</t>
  </si>
  <si>
    <t>Added from MU Guide G696</t>
  </si>
  <si>
    <t>Added from MU Guide G697</t>
  </si>
  <si>
    <t>Added from MU Guide G698</t>
  </si>
  <si>
    <t>Added from MU Guide G699</t>
  </si>
  <si>
    <t>Added from MU Guide G700</t>
  </si>
  <si>
    <t>Added from MU Guide G701</t>
  </si>
  <si>
    <t>Added from MU Guide G702</t>
  </si>
  <si>
    <t>Added from MU Guide G703</t>
  </si>
  <si>
    <t>Added from MU Guide G704</t>
  </si>
  <si>
    <t>Added from MU Guide G705</t>
  </si>
  <si>
    <t>Added from MU Guide G706</t>
  </si>
  <si>
    <t>Added from MU Guide G707</t>
  </si>
  <si>
    <t>Added from MU Guide G708</t>
  </si>
  <si>
    <t>Added from MU Guide G709</t>
  </si>
  <si>
    <t>Added from MU Guide G710</t>
  </si>
  <si>
    <t>Added from MU Guide G711</t>
  </si>
  <si>
    <t>Added from MU Guide G712</t>
  </si>
  <si>
    <t>Added from MU Guide G713</t>
  </si>
  <si>
    <t>Added from MU Guide G714</t>
  </si>
  <si>
    <t>Added from MU Guide G715</t>
  </si>
  <si>
    <t>Added from MU Guide G716</t>
  </si>
  <si>
    <t>Added from MU Guide G717</t>
  </si>
  <si>
    <t>Added from MU Guide G718</t>
  </si>
  <si>
    <t>Added from MU Guide G719</t>
  </si>
  <si>
    <t>Added from MU Guide G720</t>
  </si>
  <si>
    <t>Added from MU Guide G721</t>
  </si>
  <si>
    <t>Added from MU Guide G722</t>
  </si>
  <si>
    <t>Added from MU Guide G723</t>
  </si>
  <si>
    <t>Added from MU Guide G724</t>
  </si>
  <si>
    <t>Added from MU Guide G725</t>
  </si>
  <si>
    <t>Added from MU Guide G726</t>
  </si>
  <si>
    <t>Added from MU Guide G727</t>
  </si>
  <si>
    <t>Added from MU Guide G728</t>
  </si>
  <si>
    <t>Added from MU Guide G729</t>
  </si>
  <si>
    <t>Added from MU Guide G730</t>
  </si>
  <si>
    <t>Added from MU Guide G731</t>
  </si>
  <si>
    <t>Added from MU Guide G732</t>
  </si>
  <si>
    <t>Added from MU Guide G733</t>
  </si>
  <si>
    <t>Added from MU Guide G734</t>
  </si>
  <si>
    <t>Added from MU Guide G735</t>
  </si>
  <si>
    <t>Added from MU Guide G736</t>
  </si>
  <si>
    <t>Added from MU Guide G737</t>
  </si>
  <si>
    <t>Added from MU Guide G738</t>
  </si>
  <si>
    <t>Added from MU Guide G739</t>
  </si>
  <si>
    <t>Added from MU Guide G740</t>
  </si>
  <si>
    <t>Added from MU Guide G741</t>
  </si>
  <si>
    <t>Added from MU Guide G742</t>
  </si>
  <si>
    <t>Added from MU Guide G743</t>
  </si>
  <si>
    <t>Added from MU Guide G744</t>
  </si>
  <si>
    <t>Added from MU Guide G745</t>
  </si>
  <si>
    <t>Added from MU Guide G746</t>
  </si>
  <si>
    <t>Added from MU Guide G747</t>
  </si>
  <si>
    <t>Added from MU Guide G748</t>
  </si>
  <si>
    <t>Added from MU Guide G749</t>
  </si>
  <si>
    <t>Added from MU Guide G750</t>
  </si>
  <si>
    <t>Added from MU Guide G751</t>
  </si>
  <si>
    <t>Added from MU Guide G752</t>
  </si>
  <si>
    <t>Added from MU Guide G753</t>
  </si>
  <si>
    <t>Added from MU Guide G754</t>
  </si>
  <si>
    <t>Added from MU Guide G755</t>
  </si>
  <si>
    <t>Added from MU Guide G756</t>
  </si>
  <si>
    <t>Added from MU Guide G757</t>
  </si>
  <si>
    <t>Added from MU Guide G758</t>
  </si>
  <si>
    <t>Added from MU Guide G759</t>
  </si>
  <si>
    <t>Added from MU Guide G760</t>
  </si>
  <si>
    <t>Added from MU Guide G761</t>
  </si>
  <si>
    <t>Added from MU Guide G762</t>
  </si>
  <si>
    <t>Added from MU Guide G763</t>
  </si>
  <si>
    <t>Added from MU Guide G764</t>
  </si>
  <si>
    <t>Added from MU Guide G765</t>
  </si>
  <si>
    <t>Added from MU Guide G766</t>
  </si>
  <si>
    <t>Added from MU Guide G767</t>
  </si>
  <si>
    <t>Added from MU Guide G768</t>
  </si>
  <si>
    <t>Added from MU Guide G769</t>
  </si>
  <si>
    <t>Added from MU Guide G770</t>
  </si>
  <si>
    <t>Added from MU Guide G771</t>
  </si>
  <si>
    <t>Added from MU Guide G772</t>
  </si>
  <si>
    <t>Added from MU Guide G773</t>
  </si>
  <si>
    <t>Added from MU Guide G774</t>
  </si>
  <si>
    <t>Added from MU Guide G775</t>
  </si>
  <si>
    <t>Added from MU Guide G776</t>
  </si>
  <si>
    <t>Added from MU Guide G777</t>
  </si>
  <si>
    <t>Added from MU Guide G778</t>
  </si>
  <si>
    <t>Added from MU Guide G779</t>
  </si>
  <si>
    <t>Added from MU Guide G780</t>
  </si>
  <si>
    <t>Added from MU Guide G781</t>
  </si>
  <si>
    <t>Added from MU Guide G782</t>
  </si>
  <si>
    <t>Added from MU Guide G783</t>
  </si>
  <si>
    <t>Added from MU Guide G784</t>
  </si>
  <si>
    <t>Added from MU Guide G785</t>
  </si>
  <si>
    <t>Added from MU Guide G786</t>
  </si>
  <si>
    <t>Added from MU Guide G787</t>
  </si>
  <si>
    <t>Added from MU Guide G788</t>
  </si>
  <si>
    <t>Added from MU Guide G789</t>
  </si>
  <si>
    <t>Added from MU Guide G790</t>
  </si>
  <si>
    <t>Added from MU Guide G791</t>
  </si>
  <si>
    <t>Added from MU Guide G792</t>
  </si>
  <si>
    <t>Added from MU Guide G793</t>
  </si>
  <si>
    <t>Added from MU Guide G794</t>
  </si>
  <si>
    <t>Added from MU Guide G795</t>
  </si>
  <si>
    <t>Added from MU Guide G796</t>
  </si>
  <si>
    <t>Added from MU Guide G797</t>
  </si>
  <si>
    <t>Added from MU Guide G798</t>
  </si>
  <si>
    <t>Added from MU Guide G799</t>
  </si>
  <si>
    <t>Added from MU Guide G800</t>
  </si>
  <si>
    <t>Added from MU Guide G801</t>
  </si>
  <si>
    <t>Added from MU Guide G802</t>
  </si>
  <si>
    <t>Added from MU Guide G803</t>
  </si>
  <si>
    <t>Added from MU Guide G804</t>
  </si>
  <si>
    <t>Added from MU Guide G805</t>
  </si>
  <si>
    <t>Added from MU Guide G806</t>
  </si>
  <si>
    <t>Added from MU Guide G807</t>
  </si>
  <si>
    <t>Added from MU Guide G808</t>
  </si>
  <si>
    <t>Added from MU Guide G809</t>
  </si>
  <si>
    <t>Added from MU Guide G810</t>
  </si>
  <si>
    <t>Added from MU Guide G811</t>
  </si>
  <si>
    <t>Added from MU Guide G812</t>
  </si>
  <si>
    <t>Added from MU Guide G813</t>
  </si>
  <si>
    <t>Added from MU Guide G814</t>
  </si>
  <si>
    <t>Added from MU Guide G815</t>
  </si>
  <si>
    <t>Added from MU Guide G816</t>
  </si>
  <si>
    <t>Added from MU Guide G817</t>
  </si>
  <si>
    <t>Added from MU Guide G818</t>
  </si>
  <si>
    <t>Added from MU Guide G819</t>
  </si>
  <si>
    <t>Added from MU Guide G820</t>
  </si>
  <si>
    <t>Added from MU Guide G821</t>
  </si>
  <si>
    <t>Added from MU Guide G822</t>
  </si>
  <si>
    <t>Added from MU Guide G823</t>
  </si>
  <si>
    <t>Added from MU Guide G824</t>
  </si>
  <si>
    <t>Added from MU Guide G825</t>
  </si>
  <si>
    <t>Added from MU Guide G826</t>
  </si>
  <si>
    <t>Added from MU Guide G827</t>
  </si>
  <si>
    <t>Added from MU Guide G828</t>
  </si>
  <si>
    <t>Added from MU Guide G829</t>
  </si>
  <si>
    <t>Added from MU Guide G830</t>
  </si>
  <si>
    <t>Added from MU Guide G831</t>
  </si>
  <si>
    <t>Added from MU Guide G832</t>
  </si>
  <si>
    <t>Added from MU Guide G833</t>
  </si>
  <si>
    <t>Added from MU Guide G834</t>
  </si>
  <si>
    <t>Added from MU Guide G835</t>
  </si>
  <si>
    <t>Added from MU Guide G836</t>
  </si>
  <si>
    <t>Added from MU Guide G837</t>
  </si>
  <si>
    <t>Added from MU Guide G838</t>
  </si>
  <si>
    <t>Added from MU Guide G839</t>
  </si>
  <si>
    <t>Added from MU Guide G840</t>
  </si>
  <si>
    <t>Added from MU Guide G841</t>
  </si>
  <si>
    <t>Added from MU Guide G842</t>
  </si>
  <si>
    <t>Added from MU Guide G843</t>
  </si>
  <si>
    <t>Added from MU Guide G844</t>
  </si>
  <si>
    <t>Added from MU Guide G845</t>
  </si>
  <si>
    <t>Added from MU Guide G846</t>
  </si>
  <si>
    <t>Added from MU Guide G847</t>
  </si>
  <si>
    <t>Added from MU Guide G848</t>
  </si>
  <si>
    <t>Added from MU Guide G849</t>
  </si>
  <si>
    <t>Added from MU Guide G850</t>
  </si>
  <si>
    <t>Added from MU Guide G851</t>
  </si>
  <si>
    <t>Added from MU Guide G852</t>
  </si>
  <si>
    <t>Added from MU Guide G853</t>
  </si>
  <si>
    <t>Added from MU Guide G854</t>
  </si>
  <si>
    <t>Added from MU Guide G855</t>
  </si>
  <si>
    <t>Added from MU Guide G856</t>
  </si>
  <si>
    <t>Added from MU Guide G857</t>
  </si>
  <si>
    <t>Added from MU Guide G858</t>
  </si>
  <si>
    <t>Added from MU Guide G859</t>
  </si>
  <si>
    <t>Added from MU Guide G860</t>
  </si>
  <si>
    <t>Added from MU Guide G861</t>
  </si>
  <si>
    <t>Added from MU Guide G862</t>
  </si>
  <si>
    <t>Added from MU Guide G863</t>
  </si>
  <si>
    <t>Added from MU Guide G864</t>
  </si>
  <si>
    <t>Added from MU Guide G865</t>
  </si>
  <si>
    <t>Added from MU Guide G866</t>
  </si>
  <si>
    <t>Added from MU Guide G867</t>
  </si>
  <si>
    <t>Added from MU Guide G868</t>
  </si>
  <si>
    <t>Added from MU Guide G869</t>
  </si>
  <si>
    <t>Added from MU Guide G870</t>
  </si>
  <si>
    <t>Added from MU Guide G871</t>
  </si>
  <si>
    <t>Added from MU Guide G872</t>
  </si>
  <si>
    <t>Added from MU Guide G873</t>
  </si>
  <si>
    <t>Added from MU Guide G874</t>
  </si>
  <si>
    <t>Added from MU Guide G875</t>
  </si>
  <si>
    <t>Added from MU Guide G876</t>
  </si>
  <si>
    <t>Added from MU Guide G877</t>
  </si>
  <si>
    <t>Added from MU Guide G878</t>
  </si>
  <si>
    <t>Added from MU Guide G879</t>
  </si>
  <si>
    <t>Added from MU Guide G880</t>
  </si>
  <si>
    <t>Added from MU Guide G881</t>
  </si>
  <si>
    <t>Added from MU Guide G882</t>
  </si>
  <si>
    <t>Added from MU Guide G883</t>
  </si>
  <si>
    <t>Added from MU Guide G884</t>
  </si>
  <si>
    <t>Added from MU Guide G885</t>
  </si>
  <si>
    <t>Added from MU Guide G886</t>
  </si>
  <si>
    <t>Added from MU Guide G887</t>
  </si>
  <si>
    <t>Added from MU Guide G888</t>
  </si>
  <si>
    <t>Added from MU Guide G889</t>
  </si>
  <si>
    <t>Added from MU Guide G890</t>
  </si>
  <si>
    <t>Added from MU Guide G891</t>
  </si>
  <si>
    <t>Added from MU Guide G892</t>
  </si>
  <si>
    <t>Added from MU Guide G893</t>
  </si>
  <si>
    <t>Added from MU Guide G894</t>
  </si>
  <si>
    <t>Added from MU Guide G895</t>
  </si>
  <si>
    <t>Added from MU Guide G896</t>
  </si>
  <si>
    <t>Added from MU Guide G897</t>
  </si>
  <si>
    <t>Added from MU Guide G898</t>
  </si>
  <si>
    <t>Added from MU Guide G899</t>
  </si>
  <si>
    <t>Added from MU Guide G900</t>
  </si>
  <si>
    <t>Added from MU Guide G901</t>
  </si>
  <si>
    <t>Added from MU Guide G902</t>
  </si>
  <si>
    <t>Added from MU Guide G903</t>
  </si>
  <si>
    <t>Added from MU Guide G904</t>
  </si>
  <si>
    <t>Added from MU Guide G905</t>
  </si>
  <si>
    <t>Added from MU Guide G906</t>
  </si>
  <si>
    <t>Added from MU Guide G907</t>
  </si>
  <si>
    <t>Added from MU Guide G908</t>
  </si>
  <si>
    <t>Added from MU Guide G909</t>
  </si>
  <si>
    <t>Added from MU Guide G910</t>
  </si>
  <si>
    <t>Added from MU Guide G911</t>
  </si>
  <si>
    <t>Added from MU Guide G912</t>
  </si>
  <si>
    <t>Added from MU Guide G913</t>
  </si>
  <si>
    <t>Added from MU Guide G914</t>
  </si>
  <si>
    <t>Added from MU Guide G915</t>
  </si>
  <si>
    <t>Added from MU Guide G916</t>
  </si>
  <si>
    <t>Added from MU Guide G917</t>
  </si>
  <si>
    <t>Added from MU Guide G918</t>
  </si>
  <si>
    <t>Added from MU Guide G919</t>
  </si>
  <si>
    <t>Added from MU Guide G920</t>
  </si>
  <si>
    <t>Added from MU Guide G921</t>
  </si>
  <si>
    <t>Added from MU Guide G922</t>
  </si>
  <si>
    <t>Added from MU Guide G923</t>
  </si>
  <si>
    <t>Added from MU Guide G924</t>
  </si>
  <si>
    <t>Added from MU Guide G925</t>
  </si>
  <si>
    <t>Added from MU Guide G926</t>
  </si>
  <si>
    <t>Added from MU Guide G927</t>
  </si>
  <si>
    <t>Added from MU Guide G928</t>
  </si>
  <si>
    <t>Added from MU Guide G929</t>
  </si>
  <si>
    <t>Added from MU Guide G930</t>
  </si>
  <si>
    <t>Added from MU Guide G931</t>
  </si>
  <si>
    <t>Added from MU Guide G932</t>
  </si>
  <si>
    <t>Added from MU Guide G933</t>
  </si>
  <si>
    <t>Added from MU Guide G934</t>
  </si>
  <si>
    <t>Added from MU Guide G935</t>
  </si>
  <si>
    <t>Added from MU Guide G936</t>
  </si>
  <si>
    <t>Added from MU Guide G937</t>
  </si>
  <si>
    <t>Added from MU Guide G938</t>
  </si>
  <si>
    <t>Added from MU Guide G939</t>
  </si>
  <si>
    <t>Added from MU Guide G940</t>
  </si>
  <si>
    <t>Added from MU Guide G941</t>
  </si>
  <si>
    <t>Added from MU Guide G942</t>
  </si>
  <si>
    <t>Added from MU Guide G943</t>
  </si>
  <si>
    <t>Added from MU Guide G944</t>
  </si>
  <si>
    <t>Added from MU Guide G945</t>
  </si>
  <si>
    <t>Added from MU Guide G946</t>
  </si>
  <si>
    <t>Added from MU Guide G947</t>
  </si>
  <si>
    <t>Added from MU Guide G948</t>
  </si>
  <si>
    <t>Added from MU Guide G949</t>
  </si>
  <si>
    <t>Added from MU Guide G950</t>
  </si>
  <si>
    <t>Added from MU Guide G951</t>
  </si>
  <si>
    <t>Added from MU Guide G952</t>
  </si>
  <si>
    <t>Added from MU Guide G953</t>
  </si>
  <si>
    <t>Added from MU Guide G954</t>
  </si>
  <si>
    <t>Added from MU Guide G955</t>
  </si>
  <si>
    <t>Added from MU Guide G956</t>
  </si>
  <si>
    <t>Added from MU Guide G957</t>
  </si>
  <si>
    <t>Added from MU Guide G958</t>
  </si>
  <si>
    <t>Added from MU Guide G959</t>
  </si>
  <si>
    <t>Added from MU Guide G960</t>
  </si>
  <si>
    <t>Added from MU Guide G961</t>
  </si>
  <si>
    <t>Added from MU Guide G962</t>
  </si>
  <si>
    <t>Added from MU Guide G963</t>
  </si>
  <si>
    <t>Added from MU Guide G964</t>
  </si>
  <si>
    <t>Added from MU Guide G965</t>
  </si>
  <si>
    <t>Added from MU Guide G966</t>
  </si>
  <si>
    <t>Added from MU Guide G967</t>
  </si>
  <si>
    <t>Added from MU Guide G968</t>
  </si>
  <si>
    <t>Added from MU Guide G969</t>
  </si>
  <si>
    <t>Added from MU Guide G970</t>
  </si>
  <si>
    <t>Added from MU Guide G971</t>
  </si>
  <si>
    <t>Added from MU Guide G972</t>
  </si>
  <si>
    <t>Added from MU Guide G973</t>
  </si>
  <si>
    <t>Added from MU Guide G974</t>
  </si>
  <si>
    <t>Added from MU Guide G975</t>
  </si>
  <si>
    <t>Added from MU Guide G976</t>
  </si>
  <si>
    <t>Added from MU Guide G977</t>
  </si>
  <si>
    <t>Added from MU Guide G978</t>
  </si>
  <si>
    <t>Added from MU Guide G979</t>
  </si>
  <si>
    <t>Added from MU Guide G980</t>
  </si>
  <si>
    <t>Added from MU Guide G981</t>
  </si>
  <si>
    <t>Added from MU Guide G982</t>
  </si>
  <si>
    <t>Added from MU Guide G983</t>
  </si>
  <si>
    <t>Added from MU Guide G984</t>
  </si>
  <si>
    <t>Added from MU Guide G985</t>
  </si>
  <si>
    <t>Added from MU Guide G986</t>
  </si>
  <si>
    <t>Added from MU Guide G987</t>
  </si>
  <si>
    <t>Added from MU Guide G988</t>
  </si>
  <si>
    <t>Added from MU Guide G989</t>
  </si>
  <si>
    <t>Added from MU Guide G990</t>
  </si>
  <si>
    <t>Added from MU Guide G991</t>
  </si>
  <si>
    <t>Added from MU Guide G992</t>
  </si>
  <si>
    <t>Added from MU Guide G993</t>
  </si>
  <si>
    <t>Added from MU Guide G994</t>
  </si>
  <si>
    <t>Added from MU Guide G995</t>
  </si>
  <si>
    <t>Added from MU Guide G996</t>
  </si>
  <si>
    <t>Added from MU Guide G997</t>
  </si>
  <si>
    <t>Added from MU Guide G998</t>
  </si>
  <si>
    <t>Added from MU Guide G999</t>
  </si>
  <si>
    <t>Added from MU Guide G1000</t>
  </si>
  <si>
    <t>Added from MU Guide G1001</t>
  </si>
  <si>
    <t>Added from MU Guide G1002</t>
  </si>
  <si>
    <t>Added from MU Guide G1003</t>
  </si>
  <si>
    <t>Added from MU Guide G1004</t>
  </si>
  <si>
    <t>Added from MU Guide G1005</t>
  </si>
  <si>
    <t>Added from MU Guide G1006</t>
  </si>
  <si>
    <t>Added from MU Guide G1007</t>
  </si>
  <si>
    <t>Added from MU Guide G1008</t>
  </si>
  <si>
    <t>Added from MU Guide G1009</t>
  </si>
  <si>
    <t>Added from MU Guide G1010</t>
  </si>
  <si>
    <t>Added from MU Guide G1011</t>
  </si>
  <si>
    <t>Added from MU Guide G1012</t>
  </si>
  <si>
    <t>Added from MU Guide G1013</t>
  </si>
  <si>
    <t>Added from MU Guide G1014</t>
  </si>
  <si>
    <t>Added from MU Guide G1015</t>
  </si>
  <si>
    <t>Added from MU Guide G1016</t>
  </si>
  <si>
    <t>Added from MU Guide G1017</t>
  </si>
  <si>
    <t>Added from MU Guide G1018</t>
  </si>
  <si>
    <t>Added from MU Guide G1019</t>
  </si>
  <si>
    <t>Added from MU Guide G1020</t>
  </si>
  <si>
    <t>Added from MU Guide G1021</t>
  </si>
  <si>
    <t>Added from MU Guide G1022</t>
  </si>
  <si>
    <t>Added from MU Guide G1023</t>
  </si>
  <si>
    <t>Added from MU Guide G1024</t>
  </si>
  <si>
    <t>Added from MU Guide G1025</t>
  </si>
  <si>
    <t>Added from MU Guide G1026</t>
  </si>
  <si>
    <t>Added from MU Guide G1027</t>
  </si>
  <si>
    <t>Added from MU Guide G1028</t>
  </si>
  <si>
    <t>Added from MU Guide G1029</t>
  </si>
  <si>
    <t>Added from MU Guide G1030</t>
  </si>
  <si>
    <t>Added from MU Guide G1031</t>
  </si>
  <si>
    <t>Added from MU Guide G1032</t>
  </si>
  <si>
    <t>Added from MU Guide G1033</t>
  </si>
  <si>
    <t>Added from MU Guide G1034</t>
  </si>
  <si>
    <t>Added from MU Guide G1035</t>
  </si>
  <si>
    <t>Added from MU Guide G1036</t>
  </si>
  <si>
    <t>Added from MU Guide G1037</t>
  </si>
  <si>
    <t>Added from MU Guide G1038</t>
  </si>
  <si>
    <t>Added from MU Guide G1039</t>
  </si>
  <si>
    <t>Added from MU Guide G1040</t>
  </si>
  <si>
    <t>Added from MU Guide G1041</t>
  </si>
  <si>
    <t>Added from MU Guide G1042</t>
  </si>
  <si>
    <t>Added from MU Guide G1043</t>
  </si>
  <si>
    <t>Added from MU Guide G1044</t>
  </si>
  <si>
    <t>Added from MU Guide G1045</t>
  </si>
  <si>
    <t>Added from MU Guide G1046</t>
  </si>
  <si>
    <t>Added from MU Guide G1047</t>
  </si>
  <si>
    <t>Added from MU Guide G1048</t>
  </si>
  <si>
    <t>Added from MU Guide G1049</t>
  </si>
  <si>
    <t>Added from MU Guide G1050</t>
  </si>
  <si>
    <t>Added from MU Guide G1051</t>
  </si>
  <si>
    <t>Added from MU Guide G1052</t>
  </si>
  <si>
    <t>Added from MU Guide G1053</t>
  </si>
  <si>
    <t>Added from MU Guide G1054</t>
  </si>
  <si>
    <t>Added from MU Guide G1055</t>
  </si>
  <si>
    <t>Added from MU Guide G1056</t>
  </si>
  <si>
    <t>Added from MU Guide G1057</t>
  </si>
  <si>
    <t>Added from MU Guide G1058</t>
  </si>
  <si>
    <t>Added from MU Guide G1059</t>
  </si>
  <si>
    <t>Added from MU Guide G1060</t>
  </si>
  <si>
    <t>Added from MU Guide G1061</t>
  </si>
  <si>
    <t>Added from MU Guide G1062</t>
  </si>
  <si>
    <t>Added from MU Guide G1063</t>
  </si>
  <si>
    <t>Added from MU Guide G1064</t>
  </si>
  <si>
    <t>Added from MU Guide G1065</t>
  </si>
  <si>
    <t>Added from MU Guide G1066</t>
  </si>
  <si>
    <t>Added from MU Guide G1067</t>
  </si>
  <si>
    <t>Added from MU Guide G1068</t>
  </si>
  <si>
    <t>Added from MU Guide G1069</t>
  </si>
  <si>
    <t>Added from MU Guide G1070</t>
  </si>
  <si>
    <t>Added from MU Guide G1071</t>
  </si>
  <si>
    <t>Added from MU Guide G1072</t>
  </si>
  <si>
    <t>Added from MU Guide G1073</t>
  </si>
  <si>
    <t>Added from MU Guide G1074</t>
  </si>
  <si>
    <t>Added from MU Guide G1075</t>
  </si>
  <si>
    <t>Added from MU Guide G1076</t>
  </si>
  <si>
    <t>Added from MU Guide G1077</t>
  </si>
  <si>
    <t>Added from MU Guide G1078</t>
  </si>
  <si>
    <t>Added from MU Guide G1079</t>
  </si>
  <si>
    <t>Added from MU Guide G1080</t>
  </si>
  <si>
    <t>Added from MU Guide G1081</t>
  </si>
  <si>
    <t>Added from MU Guide G1082</t>
  </si>
  <si>
    <t>Added from MU Guide G1083</t>
  </si>
  <si>
    <t>Added from MU Guide G1084</t>
  </si>
  <si>
    <t>Added from MU Guide G1085</t>
  </si>
  <si>
    <t>Added from MU Guide G1086</t>
  </si>
  <si>
    <t>Added from MU Guide G1087</t>
  </si>
  <si>
    <t>Added from MU Guide G1088</t>
  </si>
  <si>
    <t>Added from MU Guide G1089</t>
  </si>
  <si>
    <t>Added from MU Guide G1090</t>
  </si>
  <si>
    <t>Added from MU Guide G1091</t>
  </si>
  <si>
    <t>Added from MU Guide G1092</t>
  </si>
  <si>
    <t>Added from MU Guide G1093</t>
  </si>
  <si>
    <t>Added from MU Guide G1094</t>
  </si>
  <si>
    <t>Added from MU Guide G1095</t>
  </si>
  <si>
    <t>Added from MU Guide G1096</t>
  </si>
  <si>
    <t>Added from MU Guide G1097</t>
  </si>
  <si>
    <t>Added from MU Guide G1098</t>
  </si>
  <si>
    <t>Added from MU Guide G1099</t>
  </si>
  <si>
    <t>Added from MU Guide G1100</t>
  </si>
  <si>
    <t>Added from MU Guide G1101</t>
  </si>
  <si>
    <t>Added from MU Guide G1102</t>
  </si>
  <si>
    <t>Added from MU Guide G1103</t>
  </si>
  <si>
    <t>Added from MU Guide G1104</t>
  </si>
  <si>
    <t>Added from MU Guide G1105</t>
  </si>
  <si>
    <t>Added from MU Guide G1106</t>
  </si>
  <si>
    <t>Added from MU Guide G1107</t>
  </si>
  <si>
    <t>Added from MU Guide G1108</t>
  </si>
  <si>
    <t>Added from MU Guide G1109</t>
  </si>
  <si>
    <t>Added from MU Guide G1110</t>
  </si>
  <si>
    <t>Added from MU Guide G1111</t>
  </si>
  <si>
    <t>Added from MU Guide G1112</t>
  </si>
  <si>
    <t>Added from MU Guide G1113</t>
  </si>
  <si>
    <t>Added from MU Guide G1114</t>
  </si>
  <si>
    <t>Added from MU Guide G1115</t>
  </si>
  <si>
    <t>Added from MU Guide G1116</t>
  </si>
  <si>
    <t>Added from MU Guide G1117</t>
  </si>
  <si>
    <t>Added from MU Guide G1118</t>
  </si>
  <si>
    <t>Added from MU Guide G1119</t>
  </si>
  <si>
    <t>Added from MU Guide G1120</t>
  </si>
  <si>
    <t>Added from MU Guide G1121</t>
  </si>
  <si>
    <t>Added from MU Guide G1122</t>
  </si>
  <si>
    <t>Added from MU Guide G1123</t>
  </si>
  <si>
    <t>Added from MU Guide G1124</t>
  </si>
  <si>
    <t>Added from MU Guide G1125</t>
  </si>
  <si>
    <t>Added from MU Guide G1126</t>
  </si>
  <si>
    <t>Added from MU Guide G1127</t>
  </si>
  <si>
    <t>Added from MU Guide G1128</t>
  </si>
  <si>
    <t>Added from MU Guide G1129</t>
  </si>
  <si>
    <t>Added from MU Guide G1130</t>
  </si>
  <si>
    <t>Added from MU Guide G1131</t>
  </si>
  <si>
    <t>Added from MU Guide G1132</t>
  </si>
  <si>
    <t>Added from MU Guide G1133</t>
  </si>
  <si>
    <t>Added from MU Guide G1134</t>
  </si>
  <si>
    <t>Added from MU Guide G1135</t>
  </si>
  <si>
    <t>Added from MU Guide G1136</t>
  </si>
  <si>
    <t>Added from MU Guide G1137</t>
  </si>
  <si>
    <t>Added from MU Guide G1138</t>
  </si>
  <si>
    <t>Added from MU Guide G1139</t>
  </si>
  <si>
    <t>Added from MU Guide G1140</t>
  </si>
  <si>
    <t>Added from MU Guide G1141</t>
  </si>
  <si>
    <t>Added from MU Guide G1142</t>
  </si>
  <si>
    <t>Added from MU Guide G1143</t>
  </si>
  <si>
    <t>Added from MU Guide G1144</t>
  </si>
  <si>
    <t>Added from MU Guide G1145</t>
  </si>
  <si>
    <t>Added from MU Guide G1146</t>
  </si>
  <si>
    <t>Added from MU Guide G1147</t>
  </si>
  <si>
    <t>Added from MU Guide G1148</t>
  </si>
  <si>
    <t>Added from MU Guide G1149</t>
  </si>
  <si>
    <t>Added from MU Guide G1150</t>
  </si>
  <si>
    <t>Added from MU Guide G1151</t>
  </si>
  <si>
    <t>Added from MU Guide G1152</t>
  </si>
  <si>
    <t>Added from MU Guide G1153</t>
  </si>
  <si>
    <t>Added from MU Guide G1154</t>
  </si>
  <si>
    <t>Added from MU Guide G1155</t>
  </si>
  <si>
    <t>Added from MU Guide G1156</t>
  </si>
  <si>
    <t>Added from MU Guide G1157</t>
  </si>
  <si>
    <t>Added from MU Guide G1158</t>
  </si>
  <si>
    <t>Added from MU Guide G1159</t>
  </si>
  <si>
    <t>Added from MU Guide G1160</t>
  </si>
  <si>
    <t>Added from MU Guide G1161</t>
  </si>
  <si>
    <t>Added from MU Guide G1162</t>
  </si>
  <si>
    <t>Added from MU Guide G1163</t>
  </si>
  <si>
    <t>Added from MU Guide G1164</t>
  </si>
  <si>
    <t>Added from MU Guide G1165</t>
  </si>
  <si>
    <t>Added from MU Guide G1166</t>
  </si>
  <si>
    <t>Added from MU Guide G1167</t>
  </si>
  <si>
    <t>Added from MU Guide G1168</t>
  </si>
  <si>
    <t>Added from MU Guide G1169</t>
  </si>
  <si>
    <t>Added from MU Guide G1170</t>
  </si>
  <si>
    <t>Added from MU Guide G1171</t>
  </si>
  <si>
    <t>Added from MU Guide G1172</t>
  </si>
  <si>
    <t>Added from MU Guide G1173</t>
  </si>
  <si>
    <t>Added from MU Guide G1174</t>
  </si>
  <si>
    <t>Added from MU Guide G1175</t>
  </si>
  <si>
    <t>Added from MU Guide G1176</t>
  </si>
  <si>
    <t>Added from MU Guide G1177</t>
  </si>
  <si>
    <t>Added from MU Guide G1178</t>
  </si>
  <si>
    <t>Added from MU Guide G1179</t>
  </si>
  <si>
    <t>Added from MU Guide G1180</t>
  </si>
  <si>
    <t>Added from MU Guide G1181</t>
  </si>
  <si>
    <t>Added from MU Guide G1182</t>
  </si>
  <si>
    <t>Added from MU Guide G1183</t>
  </si>
  <si>
    <t>Added from MU Guide G1184</t>
  </si>
  <si>
    <t>Added from MU Guide G1185</t>
  </si>
  <si>
    <t>Added from MU Guide G1186</t>
  </si>
  <si>
    <t>Added from MU Guide G1187</t>
  </si>
  <si>
    <t>Added from MU Guide G1188</t>
  </si>
  <si>
    <t>Added from MU Guide G1189</t>
  </si>
  <si>
    <t>Added from MU Guide G1190</t>
  </si>
  <si>
    <t>Added from MU Guide G1191</t>
  </si>
  <si>
    <t>Added from MU Guide G1192</t>
  </si>
  <si>
    <t>Added from MU Guide G1193</t>
  </si>
  <si>
    <t>Added from MU Guide G1194</t>
  </si>
  <si>
    <t>Added from MU Guide G1195</t>
  </si>
  <si>
    <t>Added from MU Guide G1196</t>
  </si>
  <si>
    <t>Added from MU Guide G1197</t>
  </si>
  <si>
    <t>Added from MU Guide G1198</t>
  </si>
  <si>
    <t>Added from MU Guide G1199</t>
  </si>
  <si>
    <t>Added from MU Guide G1200</t>
  </si>
  <si>
    <t>Added from MU Guide G1201</t>
  </si>
  <si>
    <t>Added from MU Guide G1202</t>
  </si>
  <si>
    <t>Added from MU Guide G1203</t>
  </si>
  <si>
    <t>Added from MU Guide G1204</t>
  </si>
  <si>
    <t>Added from MU Guide G1205</t>
  </si>
  <si>
    <t>Added from MU Guide G1206</t>
  </si>
  <si>
    <t>Added from MU Guide G1207</t>
  </si>
  <si>
    <t>Added from MU Guide G1208</t>
  </si>
  <si>
    <t>Added from MU Guide G1209</t>
  </si>
  <si>
    <t>Added from MU Guide G1210</t>
  </si>
  <si>
    <t>Added from MU Guide G1211</t>
  </si>
  <si>
    <t>Added from MU Guide G1212</t>
  </si>
  <si>
    <t>Added from MU Guide G1213</t>
  </si>
  <si>
    <t>Added from MU Guide G1214</t>
  </si>
  <si>
    <t>Added from MU Guide G1215</t>
  </si>
  <si>
    <t>Added from MU Guide G1216</t>
  </si>
  <si>
    <t>Added from MU Guide G1217</t>
  </si>
  <si>
    <t>Added from MU Guide G1218</t>
  </si>
  <si>
    <t>Added from MU Guide G1219</t>
  </si>
  <si>
    <t>Added from MU Guide G1220</t>
  </si>
  <si>
    <t>Added from MU Guide G1221</t>
  </si>
  <si>
    <t>Added from MU Guide G1222</t>
  </si>
  <si>
    <t>Added from MU Guide G1223</t>
  </si>
  <si>
    <t>Added from MU Guide G1224</t>
  </si>
  <si>
    <t>Added from MU Guide G1225</t>
  </si>
  <si>
    <t>Added from MU Guide G1226</t>
  </si>
  <si>
    <t>Added from MU Guide G1227</t>
  </si>
  <si>
    <t>Added from MU Guide G1228</t>
  </si>
  <si>
    <t>Added from MU Guide G1229</t>
  </si>
  <si>
    <t>Added from MU Guide G1230</t>
  </si>
  <si>
    <t>Added from MU Guide G1231</t>
  </si>
  <si>
    <t>Added from MU Guide G1232</t>
  </si>
  <si>
    <t>Added from MU Guide G1233</t>
  </si>
  <si>
    <t>Added from MU Guide G1234</t>
  </si>
  <si>
    <t>Added from MU Guide G1235</t>
  </si>
  <si>
    <t>Added from MU Guide G1236</t>
  </si>
  <si>
    <t>Added from MU Guide G1237</t>
  </si>
  <si>
    <t>Added from MU Guide G1238</t>
  </si>
  <si>
    <t>Added from MU Guide G1239</t>
  </si>
  <si>
    <t>Added from MU Guide G1240</t>
  </si>
  <si>
    <t>Added from MU Guide G1241</t>
  </si>
  <si>
    <t>Added from MU Guide G1242</t>
  </si>
  <si>
    <t>Added from MU Guide G1243</t>
  </si>
  <si>
    <t>Added from MU Guide G1244</t>
  </si>
  <si>
    <t>Added from MU Guide G1245</t>
  </si>
  <si>
    <t>Added from MU Guide G1246</t>
  </si>
  <si>
    <t>Added from MU Guide G1247</t>
  </si>
  <si>
    <t>Added from MU Guide G1248</t>
  </si>
  <si>
    <t>Added from MU Guide G1249</t>
  </si>
  <si>
    <t>Added from MU Guide G1250</t>
  </si>
  <si>
    <t>Added from MU Guide G1251</t>
  </si>
  <si>
    <t>Added from MU Guide G1252</t>
  </si>
  <si>
    <t>Added from MU Guide G1253</t>
  </si>
  <si>
    <t>Added from MU Guide G1254</t>
  </si>
  <si>
    <t>Added from MU Guide G1255</t>
  </si>
  <si>
    <t>Added from MU Guide G1256</t>
  </si>
  <si>
    <t>Added from MU Guide G1257</t>
  </si>
  <si>
    <t>Added from MU Guide G1258</t>
  </si>
  <si>
    <t>Added from MU Guide G1259</t>
  </si>
  <si>
    <t>Added from MU Guide G1260</t>
  </si>
  <si>
    <t>Added from MU Guide G1261</t>
  </si>
  <si>
    <t>Added from MU Guide G1262</t>
  </si>
  <si>
    <t>Added from MU Guide G1263</t>
  </si>
  <si>
    <t>Added from MU Guide G1264</t>
  </si>
  <si>
    <t>Added from MU Guide G1265</t>
  </si>
  <si>
    <t>Added from MU Guide G1266</t>
  </si>
  <si>
    <t>Added from MU Guide G1267</t>
  </si>
  <si>
    <t>Added from MU Guide G1268</t>
  </si>
  <si>
    <t>Added from MU Guide G1269</t>
  </si>
  <si>
    <t>Added from MU Guide G1270</t>
  </si>
  <si>
    <t>Added from MU Guide G1271</t>
  </si>
  <si>
    <t>Added from MU Guide G1272</t>
  </si>
  <si>
    <t>Added from MU Guide G1273</t>
  </si>
  <si>
    <t>Added from MU Guide G1274</t>
  </si>
  <si>
    <t>Added from MU Guide G1275</t>
  </si>
  <si>
    <t>Added from MU Guide G1276</t>
  </si>
  <si>
    <t>Added from MU Guide G1277</t>
  </si>
  <si>
    <t>Added from MU Guide G1278</t>
  </si>
  <si>
    <t>Added from MU Guide G1279</t>
  </si>
  <si>
    <t>Added from MU Guide G1280</t>
  </si>
  <si>
    <t>Added from MU Guide G1281</t>
  </si>
  <si>
    <t>Added from MU Guide G1282</t>
  </si>
  <si>
    <t>Added from MU Guide G1283</t>
  </si>
  <si>
    <t>Added from MU Guide G1284</t>
  </si>
  <si>
    <t>Added from MU Guide G1285</t>
  </si>
  <si>
    <t>Added from MU Guide G1286</t>
  </si>
  <si>
    <t>Added from MU Guide G1287</t>
  </si>
  <si>
    <t>Added from MU Guide G1288</t>
  </si>
  <si>
    <t>Added from MU Guide G1289</t>
  </si>
  <si>
    <t>Added from MU Guide G1290</t>
  </si>
  <si>
    <t>Added from MU Guide G1291</t>
  </si>
  <si>
    <t>Added from MU Guide G1292</t>
  </si>
  <si>
    <t>Added from MU Guide G1293</t>
  </si>
  <si>
    <t>Added from MU Guide G1294</t>
  </si>
  <si>
    <t>Added from MU Guide G1295</t>
  </si>
  <si>
    <t>Added from MU Guide G1296</t>
  </si>
  <si>
    <t>Added from MU Guide G1297</t>
  </si>
  <si>
    <t>Added from MU Guide G1298</t>
  </si>
  <si>
    <t>Added from MU Guide G1299</t>
  </si>
  <si>
    <t>Added from MU Guide G1300</t>
  </si>
  <si>
    <t>Added from MU Guide G1301</t>
  </si>
  <si>
    <t>Added from MU Guide G1302</t>
  </si>
  <si>
    <t>Added from MU Guide G1303</t>
  </si>
  <si>
    <t>Added from MU Guide G1304</t>
  </si>
  <si>
    <t>Added from MU Guide G1305</t>
  </si>
  <si>
    <t>Added from MU Guide G1306</t>
  </si>
  <si>
    <t>Added from MU Guide G1307</t>
  </si>
  <si>
    <t>Added from MU Guide G1308</t>
  </si>
  <si>
    <t>Added from MU Guide G1309</t>
  </si>
  <si>
    <t>Added from MU Guide G1310</t>
  </si>
  <si>
    <t>Added from MU Guide G1311</t>
  </si>
  <si>
    <t>Added from MU Guide G1312</t>
  </si>
  <si>
    <t>Added from MU Guide G1313</t>
  </si>
  <si>
    <t>Added from MU Guide G1314</t>
  </si>
  <si>
    <t>Added from MU Guide G1315</t>
  </si>
  <si>
    <t>Added from MU Guide G1316</t>
  </si>
  <si>
    <t>Added from MU Guide G1317</t>
  </si>
  <si>
    <t>Added from MU Guide G1318</t>
  </si>
  <si>
    <t>Added from MU Guide G1319</t>
  </si>
  <si>
    <t>Added from MU Guide G1320</t>
  </si>
  <si>
    <t>Added from MU Guide G1321</t>
  </si>
  <si>
    <t>Added from MU Guide G1322</t>
  </si>
  <si>
    <r>
      <rPr>
        <sz val="11"/>
        <rFont val="Aptos"/>
        <family val="2"/>
        <scheme val="minor"/>
      </rPr>
      <t>1,033</t>
    </r>
    <r>
      <rPr>
        <vertAlign val="superscript"/>
        <sz val="6.5"/>
        <rFont val="Aptos"/>
        <family val="2"/>
        <scheme val="minor"/>
      </rPr>
      <t>a</t>
    </r>
  </si>
  <si>
    <r>
      <rPr>
        <sz val="11"/>
        <rFont val="Aptos"/>
        <family val="2"/>
        <scheme val="minor"/>
      </rPr>
      <t>899</t>
    </r>
    <r>
      <rPr>
        <vertAlign val="superscript"/>
        <sz val="6.5"/>
        <rFont val="Aptos"/>
        <family val="2"/>
        <scheme val="minor"/>
      </rPr>
      <t>a</t>
    </r>
  </si>
  <si>
    <t>ST Charles</t>
  </si>
  <si>
    <t>ST Clair</t>
  </si>
  <si>
    <t>ST Francois</t>
  </si>
  <si>
    <t>ST Louis</t>
  </si>
  <si>
    <t>STE Genevieve</t>
  </si>
  <si>
    <t>Missouri Average</t>
  </si>
  <si>
    <t>When updating the Land Values Guide do the following.</t>
  </si>
  <si>
    <t>the official value of 5358 was replaced with the average of 1997 and 2007 values, or 1347.</t>
  </si>
  <si>
    <t>I replaced the official Mercer county land value for 2002 with a reasonable estimate. I did this only on the spreadsheet. The guide's Table 1 has the official value with a footnote denoting the peculiarity of the value. I suggest that when updating the table in the guide that just the last year of data is appended to the right side of the table. If you use the pivot table to replace the whole table in the guide, the guide will not have the offical value for Mercer in 2002.</t>
  </si>
  <si>
    <t>AG LAND, CROPLAND, IRRIGATED - ASSET VALUE, MEASURED IN $ / ACRE</t>
  </si>
  <si>
    <t>AG LAND, CROPLAND, NON-IRRIGATED - ASSET VALUE, MEASURED IN $ / ACRE</t>
  </si>
  <si>
    <t>AG LAND, PASTURELAND - ASSET VALUE, MEASURED IN $ / ACRE</t>
  </si>
  <si>
    <t>Calculations to answer: what is the estimated value of land in a certain county in a certain year</t>
  </si>
  <si>
    <t>Calculations to answer: Method if an appraisal has been done on the land at any time.</t>
  </si>
  <si>
    <t>Difference (appraisal - USDA value)</t>
  </si>
  <si>
    <t>Developed by:</t>
  </si>
  <si>
    <t>This worksheet is for educational purposes only and the user assumes all risks associated with its use.</t>
  </si>
  <si>
    <t>Updating Annual USDA Survey data</t>
  </si>
  <si>
    <t>Updating Census of Ag data (every 5 years)</t>
  </si>
  <si>
    <t>County Land Value Estimator</t>
  </si>
  <si>
    <t>Used for database functions of Simple Historical County Estimate</t>
  </si>
  <si>
    <t>Annually go to quickstats.usda.gov to download the Survey value for ag land.</t>
  </si>
  <si>
    <t>Append the new year's data to the bottom of NASS Missouri Land Types tab. Note: this is a hidden tab that you will need to unhide.</t>
  </si>
  <si>
    <t>When the Census of Ag county level data becomes available, append the new data to the bottom of NASS County Data sheet.</t>
  </si>
  <si>
    <t>Add the Census year to the bottom of the CensusYears table on the Land Value Calculator sheet.</t>
  </si>
  <si>
    <t>Simple historical estimate of county land value</t>
  </si>
  <si>
    <t>Enter year for which estimate is desired</t>
  </si>
  <si>
    <t>Select county</t>
  </si>
  <si>
    <t>Estimated difference between appraisal and USDA valuation</t>
  </si>
  <si>
    <t>Percent variation (+/-) relative to the county average</t>
  </si>
  <si>
    <t>Report ran on:</t>
  </si>
  <si>
    <t>Method #1: If an appraisal has been done on the land at any time</t>
  </si>
  <si>
    <t>Method #2: Subjective change to the estimate of county land value</t>
  </si>
  <si>
    <t>Ryan Milhollin and Juo-Han Tsay</t>
  </si>
  <si>
    <t xml:space="preserve">Farmland, including buildings </t>
  </si>
  <si>
    <t>Non-irrigated cropland</t>
  </si>
  <si>
    <t xml:space="preserve">Pastureland </t>
  </si>
  <si>
    <t xml:space="preserve">Irrigated cropland </t>
  </si>
  <si>
    <t xml:space="preserve">Refresh on Table 1 sheet. If you continue to only show 10 reports, hide the oldest data. </t>
  </si>
  <si>
    <t>Updated: 03/2025</t>
  </si>
  <si>
    <t>Instructions</t>
  </si>
  <si>
    <r>
      <t xml:space="preserve">The </t>
    </r>
    <r>
      <rPr>
        <b/>
        <sz val="11"/>
        <rFont val="Aptos"/>
        <family val="2"/>
        <scheme val="minor"/>
      </rPr>
      <t>Calculator</t>
    </r>
    <r>
      <rPr>
        <sz val="11"/>
        <rFont val="Aptos"/>
        <family val="2"/>
        <scheme val="minor"/>
      </rPr>
      <t xml:space="preserve"> worksheet allows users to select county and year of interest to estimate the historical value of land. </t>
    </r>
  </si>
  <si>
    <r>
      <rPr>
        <b/>
        <sz val="11"/>
        <color theme="1"/>
        <rFont val="Aptos"/>
        <family val="2"/>
        <scheme val="minor"/>
      </rPr>
      <t>Table 1</t>
    </r>
    <r>
      <rPr>
        <sz val="11"/>
        <color theme="1"/>
        <rFont val="Aptos"/>
        <family val="2"/>
        <scheme val="minor"/>
      </rPr>
      <t xml:space="preserve"> contains county-level USDA Census of Agriculture data on the value of farmland, including buildings.</t>
    </r>
  </si>
  <si>
    <r>
      <rPr>
        <b/>
        <sz val="11"/>
        <color theme="1"/>
        <rFont val="Aptos"/>
        <family val="2"/>
        <scheme val="minor"/>
      </rPr>
      <t>Table 2</t>
    </r>
    <r>
      <rPr>
        <sz val="11"/>
        <color theme="1"/>
        <rFont val="Aptos"/>
        <family val="2"/>
        <scheme val="minor"/>
      </rPr>
      <t xml:space="preserve"> contains annual USDA state level estimates of four different categories of agricultural land.</t>
    </r>
  </si>
  <si>
    <t xml:space="preserve">Users can adjust county value estimates by entering appraisal or other information. </t>
  </si>
  <si>
    <t>Estimate the historical value of Missouri land by using USDA land value data.</t>
  </si>
  <si>
    <t>Users who believe their land is worth more or less than the county average can use one of the methods below to modify their estimate.</t>
  </si>
  <si>
    <t>Missouri state average values for various classes of agricultural land (in dollars per acre)</t>
  </si>
  <si>
    <t>Source:</t>
  </si>
  <si>
    <t>USDA</t>
  </si>
  <si>
    <t>https://quickstats.nass.usda.gov/</t>
  </si>
  <si>
    <t>Average market value (in dollars per acre) of farmland and buildings by county</t>
  </si>
  <si>
    <t xml:space="preserve">All 
Cropland </t>
  </si>
  <si>
    <t>Add the latest year's Ag Land Including Buildings data to the StateValues table on the Land Value Calculator Sheet.</t>
  </si>
  <si>
    <t>Used for database functions when an appraisal is being used to modify the county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</si>
</sst>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41" x14ac:knownFonts="1">
    <font>
      <sz val="11"/>
      <color theme="1"/>
      <name val="Aptos"/>
      <family val="2"/>
      <scheme val="minor"/>
    </font>
    <font>
      <sz val="11"/>
      <color theme="1"/>
      <name val="Aptos"/>
      <family val="2"/>
      <scheme val="minor"/>
    </font>
    <font>
      <sz val="18"/>
      <color theme="3"/>
      <name val="Aptos Black"/>
      <family val="2"/>
      <scheme val="major"/>
    </font>
    <font>
      <b/>
      <sz val="15"/>
      <color theme="3"/>
      <name val="Aptos"/>
      <family val="2"/>
      <scheme val="minor"/>
    </font>
    <font>
      <b/>
      <sz val="13"/>
      <color theme="3"/>
      <name val="Aptos"/>
      <family val="2"/>
      <scheme val="minor"/>
    </font>
    <font>
      <b/>
      <sz val="11"/>
      <color theme="3"/>
      <name val="Aptos"/>
      <family val="2"/>
      <scheme val="minor"/>
    </font>
    <font>
      <sz val="11"/>
      <color rgb="FF006100"/>
      <name val="Aptos"/>
      <family val="2"/>
      <scheme val="minor"/>
    </font>
    <font>
      <sz val="11"/>
      <color rgb="FF9C0006"/>
      <name val="Aptos"/>
      <family val="2"/>
      <scheme val="minor"/>
    </font>
    <font>
      <sz val="11"/>
      <color rgb="FF9C5700"/>
      <name val="Aptos"/>
      <family val="2"/>
      <scheme val="minor"/>
    </font>
    <font>
      <sz val="11"/>
      <color rgb="FF3F3F76"/>
      <name val="Aptos"/>
      <family val="2"/>
      <scheme val="minor"/>
    </font>
    <font>
      <b/>
      <sz val="11"/>
      <color rgb="FF3F3F3F"/>
      <name val="Aptos"/>
      <family val="2"/>
      <scheme val="minor"/>
    </font>
    <font>
      <b/>
      <sz val="11"/>
      <color rgb="FFFA7D00"/>
      <name val="Aptos"/>
      <family val="2"/>
      <scheme val="minor"/>
    </font>
    <font>
      <sz val="11"/>
      <color rgb="FFFA7D00"/>
      <name val="Aptos"/>
      <family val="2"/>
      <scheme val="minor"/>
    </font>
    <font>
      <b/>
      <sz val="11"/>
      <color theme="0"/>
      <name val="Aptos"/>
      <family val="2"/>
      <scheme val="minor"/>
    </font>
    <font>
      <sz val="11"/>
      <color rgb="FFFF0000"/>
      <name val="Aptos"/>
      <family val="2"/>
      <scheme val="minor"/>
    </font>
    <font>
      <i/>
      <sz val="11"/>
      <color rgb="FF7F7F7F"/>
      <name val="Aptos"/>
      <family val="2"/>
      <scheme val="minor"/>
    </font>
    <font>
      <b/>
      <sz val="11"/>
      <color theme="1"/>
      <name val="Aptos"/>
      <family val="2"/>
      <scheme val="minor"/>
    </font>
    <font>
      <sz val="11"/>
      <color theme="0"/>
      <name val="Aptos"/>
      <family val="2"/>
      <scheme val="minor"/>
    </font>
    <font>
      <sz val="11"/>
      <name val="Gill Sans MT"/>
      <family val="2"/>
    </font>
    <font>
      <sz val="11"/>
      <color rgb="FF000000"/>
      <name val="Gill Sans MT"/>
      <family val="2"/>
    </font>
    <font>
      <sz val="8"/>
      <name val="Aptos"/>
      <family val="2"/>
      <scheme val="minor"/>
    </font>
    <font>
      <sz val="11"/>
      <color rgb="FF000000"/>
      <name val="Aptos"/>
      <family val="2"/>
      <scheme val="minor"/>
    </font>
    <font>
      <sz val="11"/>
      <name val="Aptos"/>
      <family val="2"/>
      <scheme val="minor"/>
    </font>
    <font>
      <vertAlign val="superscript"/>
      <sz val="6.5"/>
      <name val="Aptos"/>
      <family val="2"/>
      <scheme val="minor"/>
    </font>
    <font>
      <sz val="10"/>
      <color rgb="FF000000"/>
      <name val="Times New Roman"/>
      <family val="1"/>
    </font>
    <font>
      <sz val="12"/>
      <color theme="1"/>
      <name val="Aptos"/>
      <family val="2"/>
      <scheme val="minor"/>
    </font>
    <font>
      <b/>
      <sz val="14"/>
      <color rgb="FFF1B82D"/>
      <name val="Aptos"/>
      <family val="2"/>
      <scheme val="minor"/>
    </font>
    <font>
      <sz val="10"/>
      <color theme="1"/>
      <name val="Segoe UI"/>
      <family val="2"/>
    </font>
    <font>
      <sz val="11"/>
      <color theme="1"/>
      <name val="Segoe UI"/>
      <family val="2"/>
    </font>
    <font>
      <sz val="12"/>
      <color theme="1"/>
      <name val="Segoe UI"/>
      <family val="2"/>
    </font>
    <font>
      <b/>
      <sz val="14"/>
      <color rgb="FFF1B82D"/>
      <name val="Aptos Black"/>
      <family val="2"/>
      <scheme val="major"/>
    </font>
    <font>
      <b/>
      <sz val="12"/>
      <color theme="1"/>
      <name val="Aptos"/>
      <family val="2"/>
      <scheme val="minor"/>
    </font>
    <font>
      <sz val="10"/>
      <name val="Aptos"/>
      <family val="2"/>
      <scheme val="minor"/>
    </font>
    <font>
      <sz val="10"/>
      <color theme="1"/>
      <name val="Aptos"/>
      <family val="2"/>
      <scheme val="minor"/>
    </font>
    <font>
      <b/>
      <sz val="11"/>
      <name val="Aptos"/>
      <family val="2"/>
      <scheme val="minor"/>
    </font>
    <font>
      <b/>
      <sz val="12"/>
      <color rgb="FF3F3F3F"/>
      <name val="Aptos"/>
      <family val="2"/>
      <scheme val="minor"/>
    </font>
    <font>
      <b/>
      <u/>
      <sz val="12"/>
      <color theme="1"/>
      <name val="Aptos"/>
      <family val="2"/>
      <scheme val="minor"/>
    </font>
    <font>
      <b/>
      <sz val="12"/>
      <color rgb="FFF1B82D"/>
      <name val="Aptos Black"/>
      <family val="2"/>
      <scheme val="major"/>
    </font>
    <font>
      <u/>
      <sz val="11"/>
      <color theme="10"/>
      <name val="Aptos"/>
      <family val="2"/>
      <scheme val="minor"/>
    </font>
    <font>
      <u/>
      <sz val="12"/>
      <color theme="10"/>
      <name val="Aptos"/>
      <family val="2"/>
      <scheme val="minor"/>
    </font>
    <font>
      <sz val="12"/>
      <color theme="1"/>
      <name val="Aptos Black"/>
      <family val="2"/>
      <scheme val="maj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bgColor theme="4"/>
      </patternFill>
    </fill>
    <fill>
      <patternFill patternType="solid">
        <fgColor theme="1"/>
        <bgColor indexed="64"/>
      </patternFill>
    </fill>
    <fill>
      <patternFill patternType="solid">
        <fgColor theme="0"/>
        <bgColor theme="4" tint="0.79998168889431442"/>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xf numFmtId="0" fontId="38" fillId="0" borderId="0" applyNumberFormat="0" applyFill="0" applyBorder="0" applyAlignment="0" applyProtection="0"/>
  </cellStyleXfs>
  <cellXfs count="74">
    <xf numFmtId="0" fontId="0" fillId="0" borderId="0" xfId="0"/>
    <xf numFmtId="3" fontId="0" fillId="0" borderId="0" xfId="0" applyNumberFormat="1"/>
    <xf numFmtId="0" fontId="0" fillId="0" borderId="0" xfId="0" applyAlignment="1">
      <alignment horizontal="left"/>
    </xf>
    <xf numFmtId="8" fontId="0" fillId="0" borderId="0" xfId="0" applyNumberFormat="1"/>
    <xf numFmtId="0" fontId="16" fillId="0" borderId="0" xfId="0" applyFont="1"/>
    <xf numFmtId="0" fontId="13" fillId="34" borderId="10" xfId="0" applyFont="1" applyFill="1" applyBorder="1"/>
    <xf numFmtId="0" fontId="13" fillId="34" borderId="11" xfId="0" applyFont="1" applyFill="1" applyBorder="1"/>
    <xf numFmtId="0" fontId="13" fillId="34" borderId="12" xfId="0" applyFont="1" applyFill="1" applyBorder="1"/>
    <xf numFmtId="0" fontId="0" fillId="33" borderId="0" xfId="0" applyFill="1"/>
    <xf numFmtId="164" fontId="0" fillId="0" borderId="0" xfId="0" applyNumberFormat="1"/>
    <xf numFmtId="10" fontId="0" fillId="0" borderId="0" xfId="0" applyNumberFormat="1"/>
    <xf numFmtId="0" fontId="18" fillId="0" borderId="0" xfId="0" applyFont="1" applyAlignment="1">
      <alignment horizontal="left" vertical="top"/>
    </xf>
    <xf numFmtId="1" fontId="19" fillId="0" borderId="0" xfId="0" applyNumberFormat="1" applyFont="1" applyAlignment="1">
      <alignment horizontal="right" vertical="top" indent="1" shrinkToFit="1"/>
    </xf>
    <xf numFmtId="3" fontId="19" fillId="0" borderId="0" xfId="0" applyNumberFormat="1" applyFont="1" applyAlignment="1">
      <alignment horizontal="right" vertical="top" indent="1" shrinkToFit="1"/>
    </xf>
    <xf numFmtId="0" fontId="0" fillId="0" borderId="0" xfId="0" applyAlignment="1">
      <alignment horizontal="right"/>
    </xf>
    <xf numFmtId="1" fontId="21" fillId="0" borderId="0" xfId="0" applyNumberFormat="1" applyFont="1" applyAlignment="1">
      <alignment horizontal="right" vertical="top" shrinkToFit="1"/>
    </xf>
    <xf numFmtId="3" fontId="21" fillId="0" borderId="0" xfId="0" applyNumberFormat="1" applyFont="1" applyAlignment="1">
      <alignment horizontal="right" vertical="top" shrinkToFit="1"/>
    </xf>
    <xf numFmtId="1" fontId="21" fillId="0" borderId="0" xfId="0" applyNumberFormat="1" applyFont="1" applyAlignment="1">
      <alignment horizontal="right" vertical="top" wrapText="1" shrinkToFit="1"/>
    </xf>
    <xf numFmtId="3" fontId="21" fillId="0" borderId="0" xfId="0" applyNumberFormat="1" applyFont="1" applyAlignment="1">
      <alignment horizontal="right" vertical="top" wrapText="1" shrinkToFit="1"/>
    </xf>
    <xf numFmtId="0" fontId="0" fillId="0" borderId="0" xfId="0" applyAlignment="1">
      <alignment horizontal="right" vertical="top" wrapText="1"/>
    </xf>
    <xf numFmtId="1" fontId="21" fillId="0" borderId="0" xfId="0" applyNumberFormat="1" applyFont="1" applyAlignment="1">
      <alignment horizontal="right" shrinkToFit="1"/>
    </xf>
    <xf numFmtId="3" fontId="21" fillId="0" borderId="0" xfId="0" applyNumberFormat="1" applyFont="1" applyAlignment="1">
      <alignment horizontal="right" shrinkToFit="1"/>
    </xf>
    <xf numFmtId="0" fontId="25" fillId="0" borderId="0" xfId="0" applyFont="1"/>
    <xf numFmtId="0" fontId="28" fillId="0" borderId="0" xfId="0" applyFont="1"/>
    <xf numFmtId="0" fontId="27" fillId="0" borderId="0" xfId="0" applyFont="1"/>
    <xf numFmtId="8" fontId="27" fillId="0" borderId="0" xfId="0" applyNumberFormat="1" applyFont="1"/>
    <xf numFmtId="0" fontId="27" fillId="0" borderId="0" xfId="0" applyFont="1" applyAlignment="1">
      <alignment horizontal="left" wrapText="1"/>
    </xf>
    <xf numFmtId="0" fontId="29" fillId="0" borderId="0" xfId="0" applyFont="1"/>
    <xf numFmtId="0" fontId="26" fillId="35" borderId="13" xfId="0" applyFont="1" applyFill="1" applyBorder="1"/>
    <xf numFmtId="0" fontId="26" fillId="35" borderId="14" xfId="0" applyFont="1" applyFill="1" applyBorder="1"/>
    <xf numFmtId="0" fontId="30" fillId="35" borderId="13" xfId="0" applyFont="1" applyFill="1" applyBorder="1" applyAlignment="1">
      <alignment horizontal="center"/>
    </xf>
    <xf numFmtId="0" fontId="30" fillId="35" borderId="14" xfId="0" applyFont="1" applyFill="1" applyBorder="1" applyAlignment="1">
      <alignment horizontal="center"/>
    </xf>
    <xf numFmtId="0" fontId="25" fillId="0" borderId="0" xfId="0" applyFont="1" applyAlignment="1">
      <alignment horizontal="right"/>
    </xf>
    <xf numFmtId="0" fontId="31" fillId="0" borderId="0" xfId="0" applyFont="1"/>
    <xf numFmtId="0" fontId="25" fillId="0" borderId="0" xfId="0" applyFont="1" applyAlignment="1">
      <alignment horizontal="left" indent="4"/>
    </xf>
    <xf numFmtId="0" fontId="25" fillId="0" borderId="0" xfId="0" applyFont="1" applyAlignment="1">
      <alignment horizontal="center" wrapText="1"/>
    </xf>
    <xf numFmtId="0" fontId="33" fillId="0" borderId="0" xfId="0" applyFont="1" applyAlignment="1">
      <alignment vertical="center"/>
    </xf>
    <xf numFmtId="0" fontId="0" fillId="0" borderId="0" xfId="0" applyFont="1" applyAlignment="1">
      <alignment vertical="center"/>
    </xf>
    <xf numFmtId="0" fontId="0" fillId="0" borderId="0" xfId="0" applyFont="1"/>
    <xf numFmtId="0" fontId="35" fillId="6" borderId="0" xfId="10" applyFont="1" applyBorder="1" applyAlignment="1">
      <alignment horizontal="center"/>
    </xf>
    <xf numFmtId="0" fontId="31" fillId="0" borderId="0" xfId="0" applyFont="1" applyAlignment="1">
      <alignment wrapText="1"/>
    </xf>
    <xf numFmtId="0" fontId="36" fillId="0" borderId="0" xfId="0" applyFont="1" applyAlignment="1">
      <alignment horizontal="left" wrapText="1"/>
    </xf>
    <xf numFmtId="0" fontId="22" fillId="0" borderId="0" xfId="0" applyFont="1" applyAlignment="1">
      <alignment horizontal="left" vertical="center"/>
    </xf>
    <xf numFmtId="0" fontId="0" fillId="0" borderId="0" xfId="0" applyFont="1" applyAlignment="1"/>
    <xf numFmtId="0" fontId="22" fillId="0" borderId="0" xfId="0" applyFont="1" applyAlignment="1">
      <alignment vertical="center"/>
    </xf>
    <xf numFmtId="0" fontId="30" fillId="35" borderId="13" xfId="0" applyFont="1" applyFill="1" applyBorder="1" applyAlignment="1">
      <alignment horizontal="left" vertical="center"/>
    </xf>
    <xf numFmtId="0" fontId="30" fillId="35" borderId="15" xfId="0" applyFont="1" applyFill="1" applyBorder="1" applyAlignment="1">
      <alignment horizontal="left" vertical="center"/>
    </xf>
    <xf numFmtId="0" fontId="30" fillId="35" borderId="13" xfId="0" applyFont="1" applyFill="1" applyBorder="1" applyAlignment="1">
      <alignment horizontal="left" vertical="center" wrapText="1"/>
    </xf>
    <xf numFmtId="0" fontId="30" fillId="35" borderId="15" xfId="0" applyFont="1" applyFill="1" applyBorder="1" applyAlignment="1">
      <alignment horizontal="left" vertical="center" wrapText="1"/>
    </xf>
    <xf numFmtId="0" fontId="25" fillId="36" borderId="0" xfId="0" applyFont="1" applyFill="1"/>
    <xf numFmtId="0" fontId="25" fillId="33" borderId="0" xfId="0" applyFont="1" applyFill="1" applyProtection="1">
      <protection locked="0"/>
    </xf>
    <xf numFmtId="0" fontId="25" fillId="33" borderId="0" xfId="0" applyFont="1" applyFill="1" applyAlignment="1" applyProtection="1">
      <alignment horizontal="left"/>
      <protection locked="0"/>
    </xf>
    <xf numFmtId="0" fontId="25" fillId="0" borderId="0" xfId="0" applyFont="1" applyAlignment="1">
      <alignment horizontal="left"/>
    </xf>
    <xf numFmtId="8" fontId="25" fillId="0" borderId="0" xfId="0" applyNumberFormat="1" applyFont="1" applyAlignment="1">
      <alignment horizontal="left"/>
    </xf>
    <xf numFmtId="8" fontId="31" fillId="0" borderId="0" xfId="0" applyNumberFormat="1" applyFont="1" applyAlignment="1">
      <alignment horizontal="left"/>
    </xf>
    <xf numFmtId="0" fontId="32" fillId="0" borderId="0" xfId="0" applyFont="1" applyAlignment="1">
      <alignment wrapText="1"/>
    </xf>
    <xf numFmtId="6" fontId="25" fillId="33" borderId="0" xfId="0" applyNumberFormat="1" applyFont="1" applyFill="1" applyAlignment="1" applyProtection="1">
      <alignment horizontal="left"/>
      <protection locked="0"/>
    </xf>
    <xf numFmtId="164" fontId="25" fillId="0" borderId="0" xfId="0" applyNumberFormat="1" applyFont="1" applyAlignment="1">
      <alignment horizontal="left"/>
    </xf>
    <xf numFmtId="0" fontId="25" fillId="0" borderId="0" xfId="0" applyFont="1" applyAlignment="1">
      <alignment horizontal="right"/>
    </xf>
    <xf numFmtId="14" fontId="25" fillId="0" borderId="0" xfId="0" applyNumberFormat="1" applyFont="1" applyAlignment="1">
      <alignment horizontal="left"/>
    </xf>
    <xf numFmtId="9" fontId="25" fillId="33" borderId="0" xfId="0" applyNumberFormat="1" applyFont="1" applyFill="1" applyAlignment="1" applyProtection="1">
      <alignment horizontal="left"/>
      <protection locked="0"/>
    </xf>
    <xf numFmtId="0" fontId="22" fillId="0" borderId="0" xfId="0" applyFont="1" applyAlignment="1">
      <alignment wrapText="1"/>
    </xf>
    <xf numFmtId="0" fontId="0" fillId="0" borderId="0" xfId="0" applyFont="1" applyAlignment="1">
      <alignment wrapText="1"/>
    </xf>
    <xf numFmtId="0" fontId="30" fillId="0" borderId="0" xfId="0" applyFont="1" applyFill="1" applyBorder="1" applyAlignment="1"/>
    <xf numFmtId="0" fontId="37" fillId="35" borderId="13" xfId="0" applyFont="1" applyFill="1" applyBorder="1" applyAlignment="1">
      <alignment horizontal="center" wrapText="1"/>
    </xf>
    <xf numFmtId="0" fontId="37" fillId="35" borderId="14" xfId="0" applyFont="1" applyFill="1" applyBorder="1" applyAlignment="1">
      <alignment horizontal="center" wrapText="1"/>
    </xf>
    <xf numFmtId="0" fontId="37" fillId="35" borderId="16" xfId="0" applyFont="1" applyFill="1" applyBorder="1" applyAlignment="1"/>
    <xf numFmtId="0" fontId="39" fillId="0" borderId="0" xfId="43" applyFont="1"/>
    <xf numFmtId="0" fontId="40" fillId="35" borderId="0" xfId="0" applyFont="1" applyFill="1"/>
    <xf numFmtId="0" fontId="37" fillId="35" borderId="0" xfId="0" applyFont="1" applyFill="1"/>
    <xf numFmtId="0" fontId="25" fillId="0" borderId="0" xfId="0" applyFont="1" applyAlignment="1">
      <alignment horizontal="center"/>
    </xf>
    <xf numFmtId="3" fontId="25" fillId="0" borderId="0" xfId="0" applyNumberFormat="1" applyFont="1"/>
    <xf numFmtId="3" fontId="0" fillId="0" borderId="0" xfId="0" applyNumberFormat="1" applyFill="1"/>
    <xf numFmtId="3" fontId="25" fillId="0" borderId="0" xfId="0" applyNumberFormat="1" applyFon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C8A784F8-7543-4ECB-8EB7-5498B0ED610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6">
    <dxf>
      <alignment horizontal="left" vertical="bottom" textRotation="0" wrapText="0" indent="0" justifyLastLine="0" shrinkToFit="0" readingOrder="0"/>
    </dxf>
    <dxf>
      <alignment horizontal="left" vertical="bottom" textRotation="0" wrapText="0" indent="0" justifyLastLine="0" shrinkToFit="0" readingOrder="0"/>
    </dxf>
    <dxf>
      <alignment textRotation="0" wrapText="0" indent="0" justifyLastLine="0" readingOrder="0"/>
    </dxf>
    <dxf>
      <numFmt numFmtId="3" formatCode="#,##0"/>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alignment textRotation="0" wrapText="0" indent="0" justifyLastLine="0" readingOrder="0"/>
    </dxf>
    <dxf>
      <numFmt numFmtId="3" formatCode="#,##0"/>
    </dxf>
  </dxfs>
  <tableStyles count="0" defaultTableStyle="TableStyleMedium2" defaultPivotStyle="PivotStyleLight16"/>
  <colors>
    <mruColors>
      <color rgb="FFF1B8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3028950</xdr:colOff>
      <xdr:row>3</xdr:row>
      <xdr:rowOff>159100</xdr:rowOff>
    </xdr:from>
    <xdr:to>
      <xdr:col>1</xdr:col>
      <xdr:colOff>5321300</xdr:colOff>
      <xdr:row>6</xdr:row>
      <xdr:rowOff>128634</xdr:rowOff>
    </xdr:to>
    <xdr:pic>
      <xdr:nvPicPr>
        <xdr:cNvPr id="2" name="Picture 1" descr="University of Missouri Extension">
          <a:extLst>
            <a:ext uri="{FF2B5EF4-FFF2-40B4-BE49-F238E27FC236}">
              <a16:creationId xmlns:a16="http://schemas.microsoft.com/office/drawing/2014/main" id="{7F011676-9F07-46E5-9117-1FC84ECD6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0" y="854425"/>
          <a:ext cx="2292350" cy="712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254828</xdr:colOff>
      <xdr:row>19</xdr:row>
      <xdr:rowOff>173381</xdr:rowOff>
    </xdr:from>
    <xdr:to>
      <xdr:col>1</xdr:col>
      <xdr:colOff>2296353</xdr:colOff>
      <xdr:row>20</xdr:row>
      <xdr:rowOff>158611</xdr:rowOff>
    </xdr:to>
    <xdr:pic>
      <xdr:nvPicPr>
        <xdr:cNvPr id="2" name="Picture 1" descr="University of Missouri Extension">
          <a:extLst>
            <a:ext uri="{FF2B5EF4-FFF2-40B4-BE49-F238E27FC236}">
              <a16:creationId xmlns:a16="http://schemas.microsoft.com/office/drawing/2014/main" id="{5B221718-DC34-4821-8677-3749F8EA3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828" y="4878731"/>
          <a:ext cx="2298700" cy="7091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C94FE81-B5F7-40E6-940D-880A25659E35}" name="StateValues" displayName="StateValues" ref="M85:N197" totalsRowShown="0">
  <autoFilter ref="M85:N197" xr:uid="{7C94FE81-B5F7-40E6-940D-880A25659E35}">
    <filterColumn colId="0" hiddenButton="1"/>
    <filterColumn colId="1" hiddenButton="1"/>
  </autoFilter>
  <tableColumns count="2">
    <tableColumn id="1" xr3:uid="{0885A9C4-E33A-4CB5-A9C4-1AC6A164C184}" name="Year"/>
    <tableColumn id="2" xr3:uid="{04F057F0-8F86-409A-8D40-764655B3AD9E}" name="Missouri"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5CDF833-F2F9-4553-8B26-605CD26A1448}" name="CensusYears" displayName="CensusYears" ref="H85:H99" totalsRowShown="0" dataDxfId="0">
  <autoFilter ref="H85:H99" xr:uid="{C5CDF833-F2F9-4553-8B26-605CD26A1448}">
    <filterColumn colId="0" hiddenButton="1"/>
  </autoFilter>
  <tableColumns count="1">
    <tableColumn id="1" xr3:uid="{B55611C1-3B65-44FB-A36C-D82B2AED3D83}" name="Census years" dataDxfId="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ountyValues" displayName="CountyValues" ref="A1:U1609" totalsRowShown="0" headerRowDxfId="24" dataDxfId="23">
  <autoFilter ref="A1:U1609" xr:uid="{00000000-0009-0000-0100-000003000000}"/>
  <sortState xmlns:xlrd2="http://schemas.microsoft.com/office/spreadsheetml/2017/richdata2" ref="A2:U575">
    <sortCondition ref="B1:B575"/>
  </sortState>
  <tableColumns count="21">
    <tableColumn id="1" xr3:uid="{00000000-0010-0000-0100-000001000000}" name="Program" dataDxfId="22"/>
    <tableColumn id="2" xr3:uid="{00000000-0010-0000-0100-000002000000}" name="Year" dataDxfId="21"/>
    <tableColumn id="3" xr3:uid="{00000000-0010-0000-0100-000003000000}" name="Period" dataDxfId="20"/>
    <tableColumn id="4" xr3:uid="{00000000-0010-0000-0100-000004000000}" name="Week Ending" dataDxfId="19"/>
    <tableColumn id="5" xr3:uid="{00000000-0010-0000-0100-000005000000}" name="Geo Level" dataDxfId="18"/>
    <tableColumn id="6" xr3:uid="{00000000-0010-0000-0100-000006000000}" name="State" dataDxfId="17"/>
    <tableColumn id="7" xr3:uid="{00000000-0010-0000-0100-000007000000}" name="State ANSI" dataDxfId="16"/>
    <tableColumn id="8" xr3:uid="{00000000-0010-0000-0100-000008000000}" name="Ag District" dataDxfId="15"/>
    <tableColumn id="9" xr3:uid="{00000000-0010-0000-0100-000009000000}" name="Ag District Code" dataDxfId="14"/>
    <tableColumn id="10" xr3:uid="{00000000-0010-0000-0100-00000A000000}" name="County" dataDxfId="13"/>
    <tableColumn id="11" xr3:uid="{00000000-0010-0000-0100-00000B000000}" name="County ANSI" dataDxfId="12"/>
    <tableColumn id="12" xr3:uid="{00000000-0010-0000-0100-00000C000000}" name="Zip Code" dataDxfId="11"/>
    <tableColumn id="13" xr3:uid="{00000000-0010-0000-0100-00000D000000}" name="Region" dataDxfId="10"/>
    <tableColumn id="14" xr3:uid="{00000000-0010-0000-0100-00000E000000}" name="watershed_code" dataDxfId="9"/>
    <tableColumn id="15" xr3:uid="{00000000-0010-0000-0100-00000F000000}" name="Watershed" dataDxfId="8"/>
    <tableColumn id="16" xr3:uid="{00000000-0010-0000-0100-000010000000}" name="Commodity" dataDxfId="7"/>
    <tableColumn id="17" xr3:uid="{00000000-0010-0000-0100-000011000000}" name="Data Item" dataDxfId="6"/>
    <tableColumn id="18" xr3:uid="{00000000-0010-0000-0100-000012000000}" name="Domain" dataDxfId="5"/>
    <tableColumn id="19" xr3:uid="{00000000-0010-0000-0100-000013000000}" name="Domain Category" dataDxfId="4"/>
    <tableColumn id="20" xr3:uid="{00000000-0010-0000-0100-000014000000}" name="Value" dataDxfId="3"/>
    <tableColumn id="21" xr3:uid="{00000000-0010-0000-0100-000015000000}" name="CV (%)" dataDxfId="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995D8A-8B02-48BD-9690-C9E47480B2DD}" name="Table16" displayName="Table16" ref="A1:U234" totalsRowShown="0">
  <autoFilter ref="A1:U234" xr:uid="{00000000-0009-0000-0100-000001000000}"/>
  <tableColumns count="21">
    <tableColumn id="1" xr3:uid="{946AC66F-2618-41CD-BD13-50D85CE9B778}" name="Program"/>
    <tableColumn id="2" xr3:uid="{1DB74445-9A8B-4566-B4AC-543FA9C3D2EB}" name="Year"/>
    <tableColumn id="3" xr3:uid="{668B9366-89B4-4C4B-889C-46CEADEA0347}" name="Period"/>
    <tableColumn id="4" xr3:uid="{8F013CB8-F03C-4CFF-9410-025D0EF8F2C8}" name="Week Ending"/>
    <tableColumn id="5" xr3:uid="{CE8DD686-8146-49C4-BE5F-1DD37E5DC3EA}" name="Geo Level"/>
    <tableColumn id="6" xr3:uid="{E2F8D28E-DF26-4A31-8934-811C702DB128}" name="State"/>
    <tableColumn id="7" xr3:uid="{F040FF61-53FE-4482-A956-AE4D0DB4527E}" name="State ANSI"/>
    <tableColumn id="8" xr3:uid="{EE417164-CBF6-4016-9B12-D696E9888E4E}" name="Ag District"/>
    <tableColumn id="9" xr3:uid="{E14D6B7E-735D-4DF2-B822-A55738A33A77}" name="Ag District Code"/>
    <tableColumn id="10" xr3:uid="{F3ADA21E-1883-4547-AB73-EE7E855F4EB2}" name="County"/>
    <tableColumn id="11" xr3:uid="{98AA75E3-E2D5-4A6C-82C3-E80CD4D0F395}" name="County ANSI"/>
    <tableColumn id="12" xr3:uid="{9E3CA47D-EF78-4AB6-9499-DE0FB036C1F2}" name="Zip Code"/>
    <tableColumn id="13" xr3:uid="{AC19216C-6696-49E9-8A3A-CE1E1617C36A}" name="Region"/>
    <tableColumn id="14" xr3:uid="{1F395A4C-7845-439D-9DD5-ED116058A2D8}" name="watershed_code"/>
    <tableColumn id="15" xr3:uid="{BBBC8653-0BEF-4BEB-AF1A-B3127305D33D}" name="Watershed"/>
    <tableColumn id="16" xr3:uid="{16664986-B58D-4023-ACFF-D68C163D632B}" name="Commodity"/>
    <tableColumn id="17" xr3:uid="{5BDBD319-B3E1-4C5F-83E8-E7F8A26287F9}" name="Data Item"/>
    <tableColumn id="18" xr3:uid="{C239E1D2-AF6C-4E2F-BCB6-0D07C22E2887}" name="Domain"/>
    <tableColumn id="19" xr3:uid="{39C2A2B8-FECA-4BA5-BAF1-2158149DB0B1}" name="Domain Category"/>
    <tableColumn id="20" xr3:uid="{EFF1EB9B-2FCB-442E-A44C-D3B240422421}" name="Value"/>
    <tableColumn id="21" xr3:uid="{C30D0625-08C0-4F1E-9B71-AFD5AEE5080F}" name="CV (%)"/>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quickstats.nass.usda.gov/"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quickstats.nass.usda.gov/"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2EC2-6FE2-4C33-974E-8666035C9C69}">
  <dimension ref="A1:XFC122"/>
  <sheetViews>
    <sheetView showGridLines="0" zoomScaleNormal="100" zoomScaleSheetLayoutView="100" workbookViewId="0">
      <selection activeCell="A2" sqref="A2:C2"/>
    </sheetView>
  </sheetViews>
  <sheetFormatPr defaultColWidth="0" defaultRowHeight="15" zeroHeight="1" x14ac:dyDescent="0.25"/>
  <cols>
    <col min="1" max="1" width="9" customWidth="1"/>
    <col min="2" max="2" width="95.75" customWidth="1"/>
    <col min="3" max="3" width="9" customWidth="1"/>
    <col min="4" max="4" width="3.75" hidden="1"/>
    <col min="5" max="16383" width="8" hidden="1"/>
    <col min="16384" max="16384" width="0.125" customWidth="1"/>
  </cols>
  <sheetData>
    <row r="1" spans="1:3" ht="17.25" thickBot="1" x14ac:dyDescent="0.35">
      <c r="A1" s="23"/>
      <c r="B1" s="23"/>
      <c r="C1" s="23"/>
    </row>
    <row r="2" spans="1:3" ht="20.100000000000001" customHeight="1" thickBot="1" x14ac:dyDescent="0.35">
      <c r="A2" s="30" t="s">
        <v>1213</v>
      </c>
      <c r="B2" s="31"/>
      <c r="C2" s="31"/>
    </row>
    <row r="3" spans="1:3" s="22" customFormat="1" ht="20.100000000000001" customHeight="1" x14ac:dyDescent="0.25">
      <c r="A3" s="32" t="s">
        <v>1233</v>
      </c>
      <c r="B3" s="32"/>
      <c r="C3" s="32"/>
    </row>
    <row r="4" spans="1:3" s="22" customFormat="1" ht="20.100000000000001" customHeight="1" x14ac:dyDescent="0.3">
      <c r="A4" s="27"/>
      <c r="B4" s="27"/>
      <c r="C4" s="27"/>
    </row>
    <row r="5" spans="1:3" s="22" customFormat="1" ht="20.100000000000001" customHeight="1" x14ac:dyDescent="0.25">
      <c r="B5" s="33" t="s">
        <v>1209</v>
      </c>
    </row>
    <row r="6" spans="1:3" s="22" customFormat="1" ht="20.100000000000001" customHeight="1" x14ac:dyDescent="0.25">
      <c r="B6" s="34" t="s">
        <v>1227</v>
      </c>
    </row>
    <row r="7" spans="1:3" s="22" customFormat="1" ht="20.100000000000001" customHeight="1" x14ac:dyDescent="0.25">
      <c r="B7" s="34"/>
    </row>
    <row r="8" spans="1:3" s="22" customFormat="1" ht="20.100000000000001" customHeight="1" x14ac:dyDescent="0.25">
      <c r="B8" s="40" t="s">
        <v>1239</v>
      </c>
      <c r="C8" s="40"/>
    </row>
    <row r="9" spans="1:3" s="22" customFormat="1" ht="20.100000000000001" customHeight="1" x14ac:dyDescent="0.25">
      <c r="A9" s="35"/>
      <c r="B9" s="35"/>
      <c r="C9" s="35"/>
    </row>
    <row r="10" spans="1:3" s="22" customFormat="1" ht="20.100000000000001" customHeight="1" x14ac:dyDescent="0.25">
      <c r="A10" s="35"/>
      <c r="B10" s="41" t="s">
        <v>1234</v>
      </c>
      <c r="C10" s="35"/>
    </row>
    <row r="11" spans="1:3" s="22" customFormat="1" ht="20.100000000000001" customHeight="1" x14ac:dyDescent="0.25">
      <c r="B11" s="44" t="s">
        <v>1235</v>
      </c>
      <c r="C11" s="44"/>
    </row>
    <row r="12" spans="1:3" s="22" customFormat="1" ht="20.100000000000001" customHeight="1" x14ac:dyDescent="0.25">
      <c r="B12" s="42" t="s">
        <v>1238</v>
      </c>
      <c r="C12" s="42"/>
    </row>
    <row r="13" spans="1:3" s="22" customFormat="1" ht="20.100000000000001" customHeight="1" x14ac:dyDescent="0.25">
      <c r="B13" s="37" t="s">
        <v>1236</v>
      </c>
      <c r="C13" s="37"/>
    </row>
    <row r="14" spans="1:3" s="22" customFormat="1" ht="20.100000000000001" customHeight="1" x14ac:dyDescent="0.25">
      <c r="B14" s="37" t="s">
        <v>1237</v>
      </c>
      <c r="C14" s="43"/>
    </row>
    <row r="15" spans="1:3" s="22" customFormat="1" ht="20.100000000000001" customHeight="1" x14ac:dyDescent="0.25">
      <c r="B15" s="36"/>
    </row>
    <row r="16" spans="1:3" s="22" customFormat="1" ht="20.100000000000001" customHeight="1" x14ac:dyDescent="0.25">
      <c r="A16" s="39" t="s">
        <v>1210</v>
      </c>
      <c r="B16" s="39"/>
      <c r="C16" s="39"/>
    </row>
    <row r="17" spans="1:3" ht="14.25" customHeight="1" thickBot="1" x14ac:dyDescent="0.35">
      <c r="A17" s="23"/>
      <c r="B17" s="23"/>
      <c r="C17" s="23"/>
    </row>
    <row r="18" spans="1:3" ht="20.100000000000001" customHeight="1" thickBot="1" x14ac:dyDescent="0.35">
      <c r="A18" s="28"/>
      <c r="B18" s="29"/>
      <c r="C18" s="29"/>
    </row>
    <row r="33" customFormat="1" hidden="1" x14ac:dyDescent="0.25"/>
    <row r="34" customFormat="1" hidden="1" x14ac:dyDescent="0.25"/>
    <row r="35" customFormat="1" hidden="1" x14ac:dyDescent="0.25"/>
    <row r="36" customFormat="1" hidden="1" x14ac:dyDescent="0.25"/>
    <row r="37" customFormat="1" hidden="1" x14ac:dyDescent="0.25"/>
    <row r="38" customFormat="1" hidden="1" x14ac:dyDescent="0.25"/>
    <row r="39" customFormat="1" hidden="1" x14ac:dyDescent="0.25"/>
    <row r="40" customFormat="1" hidden="1" x14ac:dyDescent="0.25"/>
    <row r="41" customFormat="1" hidden="1" x14ac:dyDescent="0.25"/>
    <row r="42" customFormat="1" hidden="1" x14ac:dyDescent="0.25"/>
    <row r="43" customFormat="1" hidden="1" x14ac:dyDescent="0.25"/>
    <row r="44" customFormat="1" hidden="1" x14ac:dyDescent="0.25"/>
    <row r="45" customFormat="1" hidden="1" x14ac:dyDescent="0.25"/>
    <row r="46" customFormat="1" hidden="1" x14ac:dyDescent="0.25"/>
    <row r="47" customFormat="1" hidden="1" x14ac:dyDescent="0.25"/>
    <row r="48" customFormat="1" hidden="1" x14ac:dyDescent="0.25"/>
    <row r="49" customFormat="1" x14ac:dyDescent="0.25"/>
    <row r="50" customFormat="1" hidden="1" x14ac:dyDescent="0.25"/>
    <row r="51" customFormat="1" hidden="1" x14ac:dyDescent="0.25"/>
    <row r="52" customFormat="1" hidden="1" x14ac:dyDescent="0.25"/>
    <row r="53" customFormat="1" hidden="1" x14ac:dyDescent="0.25"/>
    <row r="54" customFormat="1" hidden="1" x14ac:dyDescent="0.25"/>
    <row r="55" customFormat="1" hidden="1" x14ac:dyDescent="0.25"/>
    <row r="56" customFormat="1" hidden="1" x14ac:dyDescent="0.25"/>
    <row r="57" customFormat="1" hidden="1" x14ac:dyDescent="0.25"/>
    <row r="58" customFormat="1" hidden="1" x14ac:dyDescent="0.25"/>
    <row r="59" customFormat="1" hidden="1" x14ac:dyDescent="0.25"/>
    <row r="60" customFormat="1" hidden="1" x14ac:dyDescent="0.25"/>
    <row r="61" customFormat="1" hidden="1" x14ac:dyDescent="0.25"/>
    <row r="62" customFormat="1" hidden="1" x14ac:dyDescent="0.25"/>
    <row r="63" customFormat="1" hidden="1" x14ac:dyDescent="0.25"/>
    <row r="64" customFormat="1" hidden="1" x14ac:dyDescent="0.25"/>
    <row r="65" customFormat="1" hidden="1" x14ac:dyDescent="0.25"/>
    <row r="66" customFormat="1" hidden="1" x14ac:dyDescent="0.25"/>
    <row r="67" customFormat="1" hidden="1" x14ac:dyDescent="0.25"/>
    <row r="68" customFormat="1" hidden="1" x14ac:dyDescent="0.25"/>
    <row r="69" customFormat="1" hidden="1" x14ac:dyDescent="0.25"/>
    <row r="70" customFormat="1" hidden="1" x14ac:dyDescent="0.25"/>
    <row r="71" customFormat="1" hidden="1" x14ac:dyDescent="0.25"/>
    <row r="72" customFormat="1" hidden="1" x14ac:dyDescent="0.25"/>
    <row r="73" customFormat="1" hidden="1" x14ac:dyDescent="0.25"/>
    <row r="74" customFormat="1" hidden="1" x14ac:dyDescent="0.25"/>
    <row r="75" customFormat="1" hidden="1" x14ac:dyDescent="0.25"/>
    <row r="76" customFormat="1" hidden="1" x14ac:dyDescent="0.25"/>
    <row r="77" customFormat="1" hidden="1" x14ac:dyDescent="0.25"/>
    <row r="78" customFormat="1" hidden="1" x14ac:dyDescent="0.25"/>
    <row r="79" customFormat="1" hidden="1" x14ac:dyDescent="0.25"/>
    <row r="80" customFormat="1" hidden="1" x14ac:dyDescent="0.25"/>
    <row r="81" customFormat="1" hidden="1" x14ac:dyDescent="0.25"/>
    <row r="82" customFormat="1" hidden="1" x14ac:dyDescent="0.25"/>
    <row r="83" customFormat="1" hidden="1" x14ac:dyDescent="0.25"/>
    <row r="84" customFormat="1" hidden="1" x14ac:dyDescent="0.25"/>
    <row r="85" customFormat="1" hidden="1" x14ac:dyDescent="0.25"/>
    <row r="86" customFormat="1" hidden="1" x14ac:dyDescent="0.25"/>
    <row r="87" customFormat="1" hidden="1" x14ac:dyDescent="0.25"/>
    <row r="88" customFormat="1" hidden="1" x14ac:dyDescent="0.25"/>
    <row r="89" customFormat="1" hidden="1" x14ac:dyDescent="0.25"/>
    <row r="90" customFormat="1" hidden="1" x14ac:dyDescent="0.25"/>
    <row r="91" customFormat="1" hidden="1" x14ac:dyDescent="0.25"/>
    <row r="92" customFormat="1" hidden="1" x14ac:dyDescent="0.25"/>
    <row r="93" customFormat="1" hidden="1" x14ac:dyDescent="0.25"/>
    <row r="94" customFormat="1" hidden="1" x14ac:dyDescent="0.25"/>
    <row r="95" customFormat="1" hidden="1" x14ac:dyDescent="0.25"/>
    <row r="96" customFormat="1" hidden="1" x14ac:dyDescent="0.25"/>
    <row r="97" customFormat="1" hidden="1" x14ac:dyDescent="0.25"/>
    <row r="98" customFormat="1" hidden="1" x14ac:dyDescent="0.25"/>
    <row r="99" customFormat="1" hidden="1" x14ac:dyDescent="0.25"/>
    <row r="100" customFormat="1" hidden="1" x14ac:dyDescent="0.25"/>
    <row r="101" customFormat="1" hidden="1" x14ac:dyDescent="0.25"/>
    <row r="102" customFormat="1" hidden="1" x14ac:dyDescent="0.25"/>
    <row r="103" customFormat="1" hidden="1" x14ac:dyDescent="0.25"/>
    <row r="104" customFormat="1" hidden="1" x14ac:dyDescent="0.25"/>
    <row r="105" customFormat="1" hidden="1" x14ac:dyDescent="0.25"/>
    <row r="106" customFormat="1" hidden="1" x14ac:dyDescent="0.25"/>
    <row r="107" customFormat="1" hidden="1" x14ac:dyDescent="0.25"/>
    <row r="108" customFormat="1" hidden="1" x14ac:dyDescent="0.25"/>
    <row r="109" customFormat="1" hidden="1" x14ac:dyDescent="0.25"/>
    <row r="110" customFormat="1" hidden="1" x14ac:dyDescent="0.25"/>
    <row r="111" customFormat="1" hidden="1" x14ac:dyDescent="0.25"/>
    <row r="112" customFormat="1" hidden="1" x14ac:dyDescent="0.25"/>
    <row r="113" customFormat="1" hidden="1" x14ac:dyDescent="0.25"/>
    <row r="114" customFormat="1" hidden="1" x14ac:dyDescent="0.25"/>
    <row r="115" customFormat="1" hidden="1" x14ac:dyDescent="0.25"/>
    <row r="116" customFormat="1" hidden="1" x14ac:dyDescent="0.25"/>
    <row r="117" customFormat="1" hidden="1" x14ac:dyDescent="0.25"/>
    <row r="118" customFormat="1" hidden="1" x14ac:dyDescent="0.25"/>
    <row r="119" customFormat="1" hidden="1" x14ac:dyDescent="0.25"/>
    <row r="120" customFormat="1" hidden="1" x14ac:dyDescent="0.25"/>
    <row r="121" customFormat="1" hidden="1" x14ac:dyDescent="0.25"/>
    <row r="122" customFormat="1" hidden="1" x14ac:dyDescent="0.25"/>
  </sheetData>
  <sheetProtection sheet="1" objects="1" scenarios="1" selectLockedCells="1" selectUnlockedCells="1"/>
  <mergeCells count="5">
    <mergeCell ref="A2:C2"/>
    <mergeCell ref="A3:C3"/>
    <mergeCell ref="A4:C4"/>
    <mergeCell ref="A18:C18"/>
    <mergeCell ref="A16:C16"/>
  </mergeCells>
  <pageMargins left="0.7" right="0.7" top="0.75" bottom="0.75" header="0.3" footer="0.3"/>
  <pageSetup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66EEF-45E4-4791-B936-A1DFEB70FC35}">
  <sheetPr>
    <pageSetUpPr fitToPage="1"/>
  </sheetPr>
  <dimension ref="A1:AHV197"/>
  <sheetViews>
    <sheetView showGridLines="0" tabSelected="1" zoomScaleNormal="100" workbookViewId="0">
      <selection activeCell="D6" sqref="D6"/>
    </sheetView>
  </sheetViews>
  <sheetFormatPr defaultColWidth="0" defaultRowHeight="15" zeroHeight="1" x14ac:dyDescent="0.25"/>
  <cols>
    <col min="1" max="1" width="3.125" customWidth="1"/>
    <col min="2" max="2" width="72.875" customWidth="1"/>
    <col min="3" max="3" width="17.75" customWidth="1"/>
    <col min="4" max="4" width="3.125" customWidth="1"/>
    <col min="5" max="906" width="10.625" hidden="1"/>
    <col min="907" max="16384" width="3.25" hidden="1"/>
  </cols>
  <sheetData>
    <row r="1" spans="2:3" ht="20.100000000000001" customHeight="1" thickBot="1" x14ac:dyDescent="0.3">
      <c r="B1" s="24"/>
      <c r="C1" s="24"/>
    </row>
    <row r="2" spans="2:3" ht="20.100000000000001" customHeight="1" thickBot="1" x14ac:dyDescent="0.3">
      <c r="B2" s="45" t="s">
        <v>1219</v>
      </c>
      <c r="C2" s="46"/>
    </row>
    <row r="3" spans="2:3" ht="20.100000000000001" customHeight="1" x14ac:dyDescent="0.25">
      <c r="B3" s="49" t="s">
        <v>1221</v>
      </c>
      <c r="C3" s="50" t="s">
        <v>120</v>
      </c>
    </row>
    <row r="4" spans="2:3" ht="20.100000000000001" customHeight="1" x14ac:dyDescent="0.25">
      <c r="B4" s="22" t="s">
        <v>1220</v>
      </c>
      <c r="C4" s="51">
        <v>2024</v>
      </c>
    </row>
    <row r="5" spans="2:3" ht="20.100000000000001" customHeight="1" x14ac:dyDescent="0.25">
      <c r="B5" s="22" t="str">
        <f>"Nearest USDA Census year to "&amp;C4&amp;" "</f>
        <v xml:space="preserve">Nearest USDA Census year to 2024 </v>
      </c>
      <c r="C5" s="52">
        <f>VLOOKUP(C4,CensusYears[],1)</f>
        <v>2022</v>
      </c>
    </row>
    <row r="6" spans="2:3" ht="20.100000000000001" customHeight="1" x14ac:dyDescent="0.25">
      <c r="B6" s="22" t="str">
        <f>"Average value of "&amp;C3&amp;" County land from "&amp;C5&amp;" Census"</f>
        <v>Average value of ADAIR County land from 2022 Census</v>
      </c>
      <c r="C6" s="53">
        <f>DGET(CountyValues[#All],"value",H73:AB74)</f>
        <v>4098</v>
      </c>
    </row>
    <row r="7" spans="2:3" ht="20.100000000000001" customHeight="1" x14ac:dyDescent="0.25">
      <c r="B7" s="22" t="str">
        <f>"Estimated value of "&amp;C3&amp;" County land for "&amp;C4</f>
        <v>Estimated value of ADAIR County land for 2024</v>
      </c>
      <c r="C7" s="54">
        <f>C44</f>
        <v>4650.2127659574471</v>
      </c>
    </row>
    <row r="8" spans="2:3" ht="20.100000000000001" customHeight="1" x14ac:dyDescent="0.25">
      <c r="B8" s="24"/>
      <c r="C8" s="25"/>
    </row>
    <row r="9" spans="2:3" ht="27.75" customHeight="1" x14ac:dyDescent="0.25">
      <c r="B9" s="61" t="s">
        <v>1240</v>
      </c>
      <c r="C9" s="55"/>
    </row>
    <row r="10" spans="2:3" ht="20.100000000000001" customHeight="1" thickBot="1" x14ac:dyDescent="0.3">
      <c r="B10" s="26"/>
      <c r="C10" s="26"/>
    </row>
    <row r="11" spans="2:3" ht="20.100000000000001" customHeight="1" thickBot="1" x14ac:dyDescent="0.3">
      <c r="B11" s="47" t="s">
        <v>1225</v>
      </c>
      <c r="C11" s="48"/>
    </row>
    <row r="12" spans="2:3" s="22" customFormat="1" ht="20.100000000000001" customHeight="1" x14ac:dyDescent="0.25">
      <c r="B12" s="22" t="s">
        <v>161</v>
      </c>
      <c r="C12" s="51"/>
    </row>
    <row r="13" spans="2:3" s="22" customFormat="1" ht="20.100000000000001" customHeight="1" x14ac:dyDescent="0.25">
      <c r="B13" s="22" t="s">
        <v>162</v>
      </c>
      <c r="C13" s="56"/>
    </row>
    <row r="14" spans="2:3" s="22" customFormat="1" ht="20.100000000000001" customHeight="1" x14ac:dyDescent="0.25">
      <c r="B14" s="22" t="s">
        <v>1222</v>
      </c>
      <c r="C14" s="57" t="str">
        <f>IF(C13="","",C58)</f>
        <v/>
      </c>
    </row>
    <row r="15" spans="2:3" ht="20.100000000000001" customHeight="1" x14ac:dyDescent="0.25">
      <c r="B15" s="22" t="str">
        <f>"Adjusted estimate for your land in "&amp;C3&amp;" county in "&amp;C4</f>
        <v>Adjusted estimate for your land in ADAIR county in 2024</v>
      </c>
      <c r="C15" s="54" t="str">
        <f>IF(C13="","",C7*(1+C58))</f>
        <v/>
      </c>
    </row>
    <row r="16" spans="2:3" ht="20.100000000000001" customHeight="1" thickBot="1" x14ac:dyDescent="0.3">
      <c r="B16" s="24"/>
      <c r="C16" s="25"/>
    </row>
    <row r="17" spans="2:3" ht="20.100000000000001" customHeight="1" thickBot="1" x14ac:dyDescent="0.3">
      <c r="B17" s="47" t="s">
        <v>1226</v>
      </c>
      <c r="C17" s="48"/>
    </row>
    <row r="18" spans="2:3" ht="20.100000000000001" customHeight="1" x14ac:dyDescent="0.25">
      <c r="B18" s="22" t="s">
        <v>1223</v>
      </c>
      <c r="C18" s="60">
        <v>0</v>
      </c>
    </row>
    <row r="19" spans="2:3" ht="20.100000000000001" customHeight="1" x14ac:dyDescent="0.25">
      <c r="B19" s="22" t="str">
        <f>"Estimated value in "&amp;C3&amp;" County in "&amp;C4&amp;" taking into account relative quality"</f>
        <v>Estimated value in ADAIR County in 2024 taking into account relative quality</v>
      </c>
      <c r="C19" s="54">
        <f>C7*(1+C18)</f>
        <v>4650.2127659574471</v>
      </c>
    </row>
    <row r="20" spans="2:3" ht="57.6" customHeight="1" x14ac:dyDescent="0.25">
      <c r="B20" s="58" t="s">
        <v>1224</v>
      </c>
      <c r="C20" s="59">
        <f ca="1">TODAY()</f>
        <v>45741</v>
      </c>
    </row>
    <row r="21" spans="2:3" x14ac:dyDescent="0.25"/>
    <row r="36" spans="2:3" hidden="1" x14ac:dyDescent="0.25">
      <c r="B36" s="4"/>
      <c r="C36" s="3"/>
    </row>
    <row r="38" spans="2:3" hidden="1" x14ac:dyDescent="0.25">
      <c r="B38" s="4" t="s">
        <v>1206</v>
      </c>
    </row>
    <row r="39" spans="2:3" hidden="1" x14ac:dyDescent="0.25">
      <c r="B39" t="str">
        <f>"Closest previous census to "&amp;C4</f>
        <v>Closest previous census to 2024</v>
      </c>
      <c r="C39">
        <f>VLOOKUP(C4,CensusYears[],1)</f>
        <v>2022</v>
      </c>
    </row>
    <row r="40" spans="2:3" hidden="1" x14ac:dyDescent="0.25">
      <c r="B40" t="str">
        <f>C3&amp;" county value of land and buildings ("&amp;C39&amp;" Census of Ag)"</f>
        <v>ADAIR county value of land and buildings (2022 Census of Ag)</v>
      </c>
      <c r="C40" s="3">
        <f>C6</f>
        <v>4098</v>
      </c>
    </row>
    <row r="41" spans="2:3" hidden="1" x14ac:dyDescent="0.25">
      <c r="B41" s="2" t="str">
        <f>"Missouri real estate value ("&amp;C39&amp;" USDA Survey data)"</f>
        <v>Missouri real estate value (2022 USDA Survey data)</v>
      </c>
      <c r="C41" s="3">
        <f>VLOOKUP(C39,StateValues[],2)</f>
        <v>4230</v>
      </c>
    </row>
    <row r="42" spans="2:3" hidden="1" x14ac:dyDescent="0.25">
      <c r="B42" s="2" t="str">
        <f>"Missouri real estate value ("&amp;C4&amp;" USDA Survey data)"</f>
        <v>Missouri real estate value (2024 USDA Survey data)</v>
      </c>
      <c r="C42" s="3">
        <f>VLOOKUP(C4,StateValues[],2)</f>
        <v>4800</v>
      </c>
    </row>
    <row r="43" spans="2:3" hidden="1" x14ac:dyDescent="0.25">
      <c r="B43" s="2" t="str">
        <f>"State change in value from "&amp;C39&amp;" to "&amp;C4</f>
        <v>State change in value from 2022 to 2024</v>
      </c>
      <c r="C43" s="9">
        <f>C42/C41-1</f>
        <v>0.13475177304964547</v>
      </c>
    </row>
    <row r="44" spans="2:3" hidden="1" x14ac:dyDescent="0.25">
      <c r="B44" t="str">
        <f>C3&amp;" county estimate of value of land and buildings in "&amp;C4</f>
        <v>ADAIR county estimate of value of land and buildings in 2024</v>
      </c>
      <c r="C44" s="3">
        <f>C6*(1+C43)</f>
        <v>4650.2127659574471</v>
      </c>
    </row>
    <row r="45" spans="2:3" hidden="1" x14ac:dyDescent="0.25">
      <c r="C45" s="3"/>
    </row>
    <row r="46" spans="2:3" hidden="1" x14ac:dyDescent="0.25">
      <c r="B46" s="4" t="s">
        <v>1207</v>
      </c>
      <c r="C46" s="3"/>
    </row>
    <row r="47" spans="2:3" hidden="1" x14ac:dyDescent="0.25">
      <c r="B47" t="str">
        <f>"Closest previous Census to "&amp;C12</f>
        <v xml:space="preserve">Closest previous Census to </v>
      </c>
      <c r="C47" t="e">
        <f>VLOOKUP(C12,CensusYears[],1)</f>
        <v>#N/A</v>
      </c>
    </row>
    <row r="48" spans="2:3" hidden="1" x14ac:dyDescent="0.25">
      <c r="B48" t="str">
        <f>"Closest previous state land value data to "&amp;C12</f>
        <v xml:space="preserve">Closest previous state land value data to </v>
      </c>
      <c r="C48" t="e">
        <f>VLOOKUP(C12,StateValues[],1)</f>
        <v>#N/A</v>
      </c>
    </row>
    <row r="49" spans="2:3" hidden="1" x14ac:dyDescent="0.25">
      <c r="B49" t="e">
        <f>C3&amp;" county value of land and buildings ("&amp;C47&amp;" Census of Ag)"</f>
        <v>#N/A</v>
      </c>
      <c r="C49" s="3" t="e">
        <f>DGET(CountyValues[#All],"value",H77:AB78)</f>
        <v>#VALUE!</v>
      </c>
    </row>
    <row r="50" spans="2:3" hidden="1" x14ac:dyDescent="0.25">
      <c r="B50" s="2" t="e">
        <f>"Missouri real estate value ("&amp;C47&amp;" USDA Survey data)"</f>
        <v>#N/A</v>
      </c>
      <c r="C50" s="3" t="e">
        <f>VLOOKUP(C47,StateValues[],2)</f>
        <v>#N/A</v>
      </c>
    </row>
    <row r="51" spans="2:3" hidden="1" x14ac:dyDescent="0.25">
      <c r="B51" s="2" t="e">
        <f>"Missouri real estate value ("&amp;C48&amp;" USDA Survey data)"</f>
        <v>#N/A</v>
      </c>
      <c r="C51" s="3" t="e">
        <f>VLOOKUP(C48,StateValues[],2)</f>
        <v>#N/A</v>
      </c>
    </row>
    <row r="52" spans="2:3" hidden="1" x14ac:dyDescent="0.25">
      <c r="B52" s="2" t="e">
        <f>"State change in value from "&amp;C48&amp;" to "&amp;C47</f>
        <v>#N/A</v>
      </c>
      <c r="C52" s="9" t="e">
        <f>C51/C50-1</f>
        <v>#N/A</v>
      </c>
    </row>
    <row r="53" spans="2:3" hidden="1" x14ac:dyDescent="0.25">
      <c r="B53" s="2" t="s">
        <v>160</v>
      </c>
      <c r="C53" s="10">
        <f>IF(C12-MAX(StateValues[Year])=1,C52/(C48-C47),0)</f>
        <v>0</v>
      </c>
    </row>
    <row r="54" spans="2:3" hidden="1" x14ac:dyDescent="0.25">
      <c r="B54" t="str">
        <f>C3&amp;" county estimate of value of land and buildings ("&amp;C12&amp;")"</f>
        <v>ADAIR county estimate of value of land and buildings ()</v>
      </c>
      <c r="C54" s="3" t="e">
        <f>C49*(1+C52+C53)</f>
        <v>#VALUE!</v>
      </c>
    </row>
    <row r="56" spans="2:3" hidden="1" x14ac:dyDescent="0.25">
      <c r="B56" t="s">
        <v>1208</v>
      </c>
    </row>
    <row r="57" spans="2:3" hidden="1" x14ac:dyDescent="0.25">
      <c r="B57" s="2" t="s">
        <v>156</v>
      </c>
      <c r="C57" s="3" t="e">
        <f>C13-C54</f>
        <v>#VALUE!</v>
      </c>
    </row>
    <row r="58" spans="2:3" hidden="1" x14ac:dyDescent="0.25">
      <c r="B58" s="2" t="s">
        <v>157</v>
      </c>
      <c r="C58" s="9" t="e">
        <f>(C13/C54)-1</f>
        <v>#VALUE!</v>
      </c>
    </row>
    <row r="60" spans="2:3" hidden="1" x14ac:dyDescent="0.25">
      <c r="B60" s="2"/>
    </row>
    <row r="72" spans="8:28" hidden="1" x14ac:dyDescent="0.25">
      <c r="H72" t="s">
        <v>1214</v>
      </c>
    </row>
    <row r="73" spans="8:28" hidden="1" x14ac:dyDescent="0.25">
      <c r="H73" s="5" t="s">
        <v>0</v>
      </c>
      <c r="I73" s="6" t="s">
        <v>1</v>
      </c>
      <c r="J73" s="6" t="s">
        <v>2</v>
      </c>
      <c r="K73" s="6" t="s">
        <v>3</v>
      </c>
      <c r="L73" s="6" t="s">
        <v>4</v>
      </c>
      <c r="M73" s="6" t="s">
        <v>5</v>
      </c>
      <c r="N73" s="6" t="s">
        <v>6</v>
      </c>
      <c r="O73" s="6" t="s">
        <v>7</v>
      </c>
      <c r="P73" s="6" t="s">
        <v>8</v>
      </c>
      <c r="Q73" s="6" t="s">
        <v>9</v>
      </c>
      <c r="R73" s="6" t="s">
        <v>10</v>
      </c>
      <c r="S73" s="6" t="s">
        <v>11</v>
      </c>
      <c r="T73" s="6" t="s">
        <v>12</v>
      </c>
      <c r="U73" s="6" t="s">
        <v>13</v>
      </c>
      <c r="V73" s="6" t="s">
        <v>14</v>
      </c>
      <c r="W73" s="6" t="s">
        <v>15</v>
      </c>
      <c r="X73" s="6" t="s">
        <v>16</v>
      </c>
      <c r="Y73" s="6" t="s">
        <v>17</v>
      </c>
      <c r="Z73" s="6" t="s">
        <v>18</v>
      </c>
      <c r="AA73" s="6" t="s">
        <v>19</v>
      </c>
      <c r="AB73" s="7" t="s">
        <v>20</v>
      </c>
    </row>
    <row r="74" spans="8:28" hidden="1" x14ac:dyDescent="0.25">
      <c r="H74" s="8"/>
      <c r="I74" s="8">
        <f>C39</f>
        <v>2022</v>
      </c>
      <c r="J74" s="8"/>
      <c r="K74" s="8"/>
      <c r="L74" s="8"/>
      <c r="M74" s="8"/>
      <c r="N74" s="8"/>
      <c r="O74" s="8"/>
      <c r="P74" s="8"/>
      <c r="Q74" s="8" t="str">
        <f>C3</f>
        <v>ADAIR</v>
      </c>
      <c r="R74" s="8"/>
      <c r="S74" s="8"/>
      <c r="T74" s="8"/>
      <c r="U74" s="8"/>
      <c r="V74" s="8"/>
      <c r="W74" s="8"/>
      <c r="X74" s="8"/>
      <c r="Y74" s="8"/>
      <c r="Z74" s="8"/>
      <c r="AA74" s="8"/>
      <c r="AB74" s="8"/>
    </row>
    <row r="76" spans="8:28" hidden="1" x14ac:dyDescent="0.25">
      <c r="H76" t="s">
        <v>1248</v>
      </c>
    </row>
    <row r="77" spans="8:28" hidden="1" x14ac:dyDescent="0.25">
      <c r="H77" s="5" t="s">
        <v>0</v>
      </c>
      <c r="I77" s="6" t="s">
        <v>1</v>
      </c>
      <c r="J77" s="6" t="s">
        <v>2</v>
      </c>
      <c r="K77" s="6" t="s">
        <v>3</v>
      </c>
      <c r="L77" s="6" t="s">
        <v>4</v>
      </c>
      <c r="M77" s="6" t="s">
        <v>5</v>
      </c>
      <c r="N77" s="6" t="s">
        <v>6</v>
      </c>
      <c r="O77" s="6" t="s">
        <v>7</v>
      </c>
      <c r="P77" s="6" t="s">
        <v>8</v>
      </c>
      <c r="Q77" s="6" t="s">
        <v>9</v>
      </c>
      <c r="R77" s="6" t="s">
        <v>10</v>
      </c>
      <c r="S77" s="6" t="s">
        <v>11</v>
      </c>
      <c r="T77" s="6" t="s">
        <v>12</v>
      </c>
      <c r="U77" s="6" t="s">
        <v>13</v>
      </c>
      <c r="V77" s="6" t="s">
        <v>14</v>
      </c>
      <c r="W77" s="6" t="s">
        <v>15</v>
      </c>
      <c r="X77" s="6" t="s">
        <v>16</v>
      </c>
      <c r="Y77" s="6" t="s">
        <v>17</v>
      </c>
      <c r="Z77" s="6" t="s">
        <v>18</v>
      </c>
      <c r="AA77" s="6" t="s">
        <v>19</v>
      </c>
      <c r="AB77" s="7" t="s">
        <v>20</v>
      </c>
    </row>
    <row r="78" spans="8:28" hidden="1" x14ac:dyDescent="0.25">
      <c r="H78" s="8"/>
      <c r="I78" s="8" t="e">
        <f>C47</f>
        <v>#N/A</v>
      </c>
      <c r="J78" s="8"/>
      <c r="K78" s="8"/>
      <c r="L78" s="8"/>
      <c r="M78" s="8"/>
      <c r="N78" s="8"/>
      <c r="O78" s="8"/>
      <c r="P78" s="8"/>
      <c r="Q78" s="8" t="str">
        <f>C3</f>
        <v>ADAIR</v>
      </c>
      <c r="R78" s="8"/>
      <c r="S78" s="8"/>
      <c r="T78" s="8"/>
      <c r="U78" s="8"/>
      <c r="V78" s="8"/>
      <c r="W78" s="8"/>
      <c r="X78" s="8"/>
      <c r="Y78" s="8"/>
      <c r="Z78" s="8"/>
      <c r="AA78" s="8"/>
      <c r="AB78" s="8"/>
    </row>
    <row r="85" spans="8:14" hidden="1" x14ac:dyDescent="0.25">
      <c r="H85" t="s">
        <v>159</v>
      </c>
      <c r="M85" t="s">
        <v>1</v>
      </c>
      <c r="N85" t="s">
        <v>158</v>
      </c>
    </row>
    <row r="86" spans="8:14" hidden="1" x14ac:dyDescent="0.25">
      <c r="H86" s="2">
        <v>1959</v>
      </c>
      <c r="M86" s="2">
        <v>1912</v>
      </c>
      <c r="N86" s="1">
        <v>53</v>
      </c>
    </row>
    <row r="87" spans="8:14" hidden="1" x14ac:dyDescent="0.25">
      <c r="H87" s="2">
        <v>1964</v>
      </c>
      <c r="M87" s="2">
        <v>1913</v>
      </c>
      <c r="N87" s="1">
        <v>54</v>
      </c>
    </row>
    <row r="88" spans="8:14" hidden="1" x14ac:dyDescent="0.25">
      <c r="H88" s="2">
        <v>1969</v>
      </c>
      <c r="M88" s="2">
        <v>1914</v>
      </c>
      <c r="N88" s="1">
        <v>56</v>
      </c>
    </row>
    <row r="89" spans="8:14" hidden="1" x14ac:dyDescent="0.25">
      <c r="H89" s="2">
        <v>1974</v>
      </c>
      <c r="M89" s="2">
        <v>1915</v>
      </c>
      <c r="N89" s="1">
        <v>55</v>
      </c>
    </row>
    <row r="90" spans="8:14" hidden="1" x14ac:dyDescent="0.25">
      <c r="H90" s="2">
        <v>1978</v>
      </c>
      <c r="M90" s="2">
        <v>1916</v>
      </c>
      <c r="N90" s="1">
        <v>58</v>
      </c>
    </row>
    <row r="91" spans="8:14" hidden="1" x14ac:dyDescent="0.25">
      <c r="H91" s="2">
        <v>1982</v>
      </c>
      <c r="M91" s="2">
        <v>1917</v>
      </c>
      <c r="N91" s="1">
        <v>61</v>
      </c>
    </row>
    <row r="92" spans="8:14" hidden="1" x14ac:dyDescent="0.25">
      <c r="H92" s="2">
        <v>1987</v>
      </c>
      <c r="M92" s="2">
        <v>1918</v>
      </c>
      <c r="N92" s="1">
        <v>66</v>
      </c>
    </row>
    <row r="93" spans="8:14" hidden="1" x14ac:dyDescent="0.25">
      <c r="H93" s="2">
        <v>1992</v>
      </c>
      <c r="M93" s="2">
        <v>1919</v>
      </c>
      <c r="N93" s="1">
        <v>72</v>
      </c>
    </row>
    <row r="94" spans="8:14" hidden="1" x14ac:dyDescent="0.25">
      <c r="H94" s="2">
        <v>1997</v>
      </c>
      <c r="M94" s="2">
        <v>1920</v>
      </c>
      <c r="N94" s="1">
        <v>88</v>
      </c>
    </row>
    <row r="95" spans="8:14" hidden="1" x14ac:dyDescent="0.25">
      <c r="H95" s="2">
        <v>2002</v>
      </c>
      <c r="M95" s="2">
        <v>1921</v>
      </c>
      <c r="N95" s="1">
        <v>83</v>
      </c>
    </row>
    <row r="96" spans="8:14" hidden="1" x14ac:dyDescent="0.25">
      <c r="H96" s="2">
        <v>2007</v>
      </c>
      <c r="M96" s="2">
        <v>1922</v>
      </c>
      <c r="N96" s="1">
        <v>71</v>
      </c>
    </row>
    <row r="97" spans="8:14" hidden="1" x14ac:dyDescent="0.25">
      <c r="H97" s="2">
        <v>2012</v>
      </c>
      <c r="M97" s="2">
        <v>1923</v>
      </c>
      <c r="N97" s="1">
        <v>69</v>
      </c>
    </row>
    <row r="98" spans="8:14" hidden="1" x14ac:dyDescent="0.25">
      <c r="H98" s="2">
        <v>2017</v>
      </c>
      <c r="M98" s="2">
        <v>1924</v>
      </c>
      <c r="N98" s="1">
        <v>63</v>
      </c>
    </row>
    <row r="99" spans="8:14" hidden="1" x14ac:dyDescent="0.25">
      <c r="H99" s="2">
        <v>2022</v>
      </c>
      <c r="M99" s="2">
        <v>1925</v>
      </c>
      <c r="N99" s="1">
        <v>61</v>
      </c>
    </row>
    <row r="100" spans="8:14" hidden="1" x14ac:dyDescent="0.25">
      <c r="M100" s="2">
        <v>1926</v>
      </c>
      <c r="N100" s="1">
        <v>57</v>
      </c>
    </row>
    <row r="101" spans="8:14" hidden="1" x14ac:dyDescent="0.25">
      <c r="M101" s="2">
        <v>1927</v>
      </c>
      <c r="N101" s="1">
        <v>55</v>
      </c>
    </row>
    <row r="102" spans="8:14" hidden="1" x14ac:dyDescent="0.25">
      <c r="M102" s="2">
        <v>1928</v>
      </c>
      <c r="N102" s="1">
        <v>54</v>
      </c>
    </row>
    <row r="103" spans="8:14" hidden="1" x14ac:dyDescent="0.25">
      <c r="M103" s="2">
        <v>1929</v>
      </c>
      <c r="N103" s="1">
        <v>54</v>
      </c>
    </row>
    <row r="104" spans="8:14" hidden="1" x14ac:dyDescent="0.25">
      <c r="M104" s="2">
        <v>1930</v>
      </c>
      <c r="N104" s="1">
        <v>53</v>
      </c>
    </row>
    <row r="105" spans="8:14" hidden="1" x14ac:dyDescent="0.25">
      <c r="M105" s="2">
        <v>1931</v>
      </c>
      <c r="N105" s="1">
        <v>46</v>
      </c>
    </row>
    <row r="106" spans="8:14" hidden="1" x14ac:dyDescent="0.25">
      <c r="M106" s="2">
        <v>1932</v>
      </c>
      <c r="N106" s="1">
        <v>39</v>
      </c>
    </row>
    <row r="107" spans="8:14" hidden="1" x14ac:dyDescent="0.25">
      <c r="M107" s="2">
        <v>1933</v>
      </c>
      <c r="N107" s="1">
        <v>32</v>
      </c>
    </row>
    <row r="108" spans="8:14" hidden="1" x14ac:dyDescent="0.25">
      <c r="M108" s="2">
        <v>1934</v>
      </c>
      <c r="N108" s="1">
        <v>33</v>
      </c>
    </row>
    <row r="109" spans="8:14" hidden="1" x14ac:dyDescent="0.25">
      <c r="M109" s="2">
        <v>1935</v>
      </c>
      <c r="N109" s="1">
        <v>33</v>
      </c>
    </row>
    <row r="110" spans="8:14" hidden="1" x14ac:dyDescent="0.25">
      <c r="M110" s="2">
        <v>1936</v>
      </c>
      <c r="N110" s="1">
        <v>34</v>
      </c>
    </row>
    <row r="111" spans="8:14" hidden="1" x14ac:dyDescent="0.25">
      <c r="M111" s="2">
        <v>1937</v>
      </c>
      <c r="N111" s="1">
        <v>34</v>
      </c>
    </row>
    <row r="112" spans="8:14" hidden="1" x14ac:dyDescent="0.25">
      <c r="M112" s="2">
        <v>1938</v>
      </c>
      <c r="N112" s="1">
        <v>33</v>
      </c>
    </row>
    <row r="113" spans="13:14" hidden="1" x14ac:dyDescent="0.25">
      <c r="M113" s="2">
        <v>1939</v>
      </c>
      <c r="N113" s="1">
        <v>31</v>
      </c>
    </row>
    <row r="114" spans="13:14" hidden="1" x14ac:dyDescent="0.25">
      <c r="M114" s="2">
        <v>1940</v>
      </c>
      <c r="N114" s="1">
        <v>32</v>
      </c>
    </row>
    <row r="115" spans="13:14" hidden="1" x14ac:dyDescent="0.25">
      <c r="M115" s="2">
        <v>1941</v>
      </c>
      <c r="N115" s="1">
        <v>32</v>
      </c>
    </row>
    <row r="116" spans="13:14" hidden="1" x14ac:dyDescent="0.25">
      <c r="M116" s="2">
        <v>1942</v>
      </c>
      <c r="N116" s="1">
        <v>35</v>
      </c>
    </row>
    <row r="117" spans="13:14" hidden="1" x14ac:dyDescent="0.25">
      <c r="M117" s="2">
        <v>1943</v>
      </c>
      <c r="N117" s="1">
        <v>39</v>
      </c>
    </row>
    <row r="118" spans="13:14" hidden="1" x14ac:dyDescent="0.25">
      <c r="M118" s="2">
        <v>1944</v>
      </c>
      <c r="N118" s="1">
        <v>43</v>
      </c>
    </row>
    <row r="119" spans="13:14" hidden="1" x14ac:dyDescent="0.25">
      <c r="M119" s="2">
        <v>1945</v>
      </c>
      <c r="N119" s="1">
        <v>48</v>
      </c>
    </row>
    <row r="120" spans="13:14" hidden="1" x14ac:dyDescent="0.25">
      <c r="M120" s="2">
        <v>1946</v>
      </c>
      <c r="N120" s="1">
        <v>53</v>
      </c>
    </row>
    <row r="121" spans="13:14" hidden="1" x14ac:dyDescent="0.25">
      <c r="M121" s="2">
        <v>1947</v>
      </c>
      <c r="N121" s="1">
        <v>59</v>
      </c>
    </row>
    <row r="122" spans="13:14" hidden="1" x14ac:dyDescent="0.25">
      <c r="M122" s="2">
        <v>1948</v>
      </c>
      <c r="N122" s="1">
        <v>60</v>
      </c>
    </row>
    <row r="123" spans="13:14" hidden="1" x14ac:dyDescent="0.25">
      <c r="M123" s="2">
        <v>1949</v>
      </c>
      <c r="N123" s="1">
        <v>64</v>
      </c>
    </row>
    <row r="124" spans="13:14" hidden="1" x14ac:dyDescent="0.25">
      <c r="M124" s="2">
        <v>1950</v>
      </c>
      <c r="N124" s="1">
        <v>64</v>
      </c>
    </row>
    <row r="125" spans="13:14" hidden="1" x14ac:dyDescent="0.25">
      <c r="M125" s="2">
        <v>1951</v>
      </c>
      <c r="N125" s="1">
        <v>75</v>
      </c>
    </row>
    <row r="126" spans="13:14" hidden="1" x14ac:dyDescent="0.25">
      <c r="M126" s="2">
        <v>1952</v>
      </c>
      <c r="N126" s="1">
        <v>85</v>
      </c>
    </row>
    <row r="127" spans="13:14" hidden="1" x14ac:dyDescent="0.25">
      <c r="M127" s="2">
        <v>1953</v>
      </c>
      <c r="N127" s="1">
        <v>82</v>
      </c>
    </row>
    <row r="128" spans="13:14" hidden="1" x14ac:dyDescent="0.25">
      <c r="M128" s="2">
        <v>1954</v>
      </c>
      <c r="N128" s="1">
        <v>79</v>
      </c>
    </row>
    <row r="129" spans="13:14" hidden="1" x14ac:dyDescent="0.25">
      <c r="M129" s="2">
        <v>1955</v>
      </c>
      <c r="N129" s="1">
        <v>82</v>
      </c>
    </row>
    <row r="130" spans="13:14" hidden="1" x14ac:dyDescent="0.25">
      <c r="M130" s="2">
        <v>1956</v>
      </c>
      <c r="N130" s="1">
        <v>87</v>
      </c>
    </row>
    <row r="131" spans="13:14" hidden="1" x14ac:dyDescent="0.25">
      <c r="M131" s="2">
        <v>1957</v>
      </c>
      <c r="N131" s="1">
        <v>94</v>
      </c>
    </row>
    <row r="132" spans="13:14" hidden="1" x14ac:dyDescent="0.25">
      <c r="M132" s="2">
        <v>1958</v>
      </c>
      <c r="N132" s="1">
        <v>102</v>
      </c>
    </row>
    <row r="133" spans="13:14" hidden="1" x14ac:dyDescent="0.25">
      <c r="M133" s="2">
        <v>1959</v>
      </c>
      <c r="N133" s="1">
        <v>110</v>
      </c>
    </row>
    <row r="134" spans="13:14" hidden="1" x14ac:dyDescent="0.25">
      <c r="M134" s="2">
        <v>1960</v>
      </c>
      <c r="N134" s="1">
        <v>115</v>
      </c>
    </row>
    <row r="135" spans="13:14" hidden="1" x14ac:dyDescent="0.25">
      <c r="M135" s="2">
        <v>1961</v>
      </c>
      <c r="N135" s="1">
        <v>120</v>
      </c>
    </row>
    <row r="136" spans="13:14" hidden="1" x14ac:dyDescent="0.25">
      <c r="M136" s="2">
        <v>1962</v>
      </c>
      <c r="N136" s="1">
        <v>127</v>
      </c>
    </row>
    <row r="137" spans="13:14" hidden="1" x14ac:dyDescent="0.25">
      <c r="M137" s="2">
        <v>1963</v>
      </c>
      <c r="N137" s="1">
        <v>132</v>
      </c>
    </row>
    <row r="138" spans="13:14" hidden="1" x14ac:dyDescent="0.25">
      <c r="M138" s="2">
        <v>1964</v>
      </c>
      <c r="N138" s="1">
        <v>145</v>
      </c>
    </row>
    <row r="139" spans="13:14" hidden="1" x14ac:dyDescent="0.25">
      <c r="M139" s="2">
        <v>1965</v>
      </c>
      <c r="N139" s="1">
        <v>155</v>
      </c>
    </row>
    <row r="140" spans="13:14" hidden="1" x14ac:dyDescent="0.25">
      <c r="M140" s="2">
        <v>1966</v>
      </c>
      <c r="N140" s="1">
        <v>168</v>
      </c>
    </row>
    <row r="141" spans="13:14" hidden="1" x14ac:dyDescent="0.25">
      <c r="M141" s="2">
        <v>1967</v>
      </c>
      <c r="N141" s="1">
        <v>186</v>
      </c>
    </row>
    <row r="142" spans="13:14" hidden="1" x14ac:dyDescent="0.25">
      <c r="M142" s="2">
        <v>1968</v>
      </c>
      <c r="N142" s="1">
        <v>200</v>
      </c>
    </row>
    <row r="143" spans="13:14" hidden="1" x14ac:dyDescent="0.25">
      <c r="M143" s="2">
        <v>1969</v>
      </c>
      <c r="N143" s="1">
        <v>217</v>
      </c>
    </row>
    <row r="144" spans="13:14" hidden="1" x14ac:dyDescent="0.25">
      <c r="M144" s="2">
        <v>1970</v>
      </c>
      <c r="N144" s="1">
        <v>224</v>
      </c>
    </row>
    <row r="145" spans="13:14" hidden="1" x14ac:dyDescent="0.25">
      <c r="M145" s="2">
        <v>1971</v>
      </c>
      <c r="N145" s="1">
        <v>236</v>
      </c>
    </row>
    <row r="146" spans="13:14" hidden="1" x14ac:dyDescent="0.25">
      <c r="M146" s="2">
        <v>1972</v>
      </c>
      <c r="N146" s="1">
        <v>261</v>
      </c>
    </row>
    <row r="147" spans="13:14" hidden="1" x14ac:dyDescent="0.25">
      <c r="M147" s="2">
        <v>1973</v>
      </c>
      <c r="N147" s="1">
        <v>294</v>
      </c>
    </row>
    <row r="148" spans="13:14" hidden="1" x14ac:dyDescent="0.25">
      <c r="M148" s="2">
        <v>1974</v>
      </c>
      <c r="N148" s="1">
        <v>384</v>
      </c>
    </row>
    <row r="149" spans="13:14" hidden="1" x14ac:dyDescent="0.25">
      <c r="M149" s="2">
        <v>1975</v>
      </c>
      <c r="N149" s="1">
        <v>396</v>
      </c>
    </row>
    <row r="150" spans="13:14" hidden="1" x14ac:dyDescent="0.25">
      <c r="M150" s="2">
        <v>1976</v>
      </c>
      <c r="N150" s="1">
        <v>456</v>
      </c>
    </row>
    <row r="151" spans="13:14" hidden="1" x14ac:dyDescent="0.25">
      <c r="M151" s="2">
        <v>1977</v>
      </c>
      <c r="N151" s="1">
        <v>548</v>
      </c>
    </row>
    <row r="152" spans="13:14" hidden="1" x14ac:dyDescent="0.25">
      <c r="M152" s="2">
        <v>1978</v>
      </c>
      <c r="N152" s="1">
        <v>641</v>
      </c>
    </row>
    <row r="153" spans="13:14" hidden="1" x14ac:dyDescent="0.25">
      <c r="M153" s="2">
        <v>1979</v>
      </c>
      <c r="N153" s="1">
        <v>726</v>
      </c>
    </row>
    <row r="154" spans="13:14" hidden="1" x14ac:dyDescent="0.25">
      <c r="M154" s="2">
        <v>1980</v>
      </c>
      <c r="N154" s="1">
        <v>902</v>
      </c>
    </row>
    <row r="155" spans="13:14" hidden="1" x14ac:dyDescent="0.25">
      <c r="M155" s="2">
        <v>1981</v>
      </c>
      <c r="N155" s="1">
        <v>990</v>
      </c>
    </row>
    <row r="156" spans="13:14" hidden="1" x14ac:dyDescent="0.25">
      <c r="M156" s="2">
        <v>1982</v>
      </c>
      <c r="N156" s="1">
        <v>945</v>
      </c>
    </row>
    <row r="157" spans="13:14" hidden="1" x14ac:dyDescent="0.25">
      <c r="M157" s="2">
        <v>1983</v>
      </c>
      <c r="N157" s="1">
        <v>856</v>
      </c>
    </row>
    <row r="158" spans="13:14" hidden="1" x14ac:dyDescent="0.25">
      <c r="M158" s="2">
        <v>1984</v>
      </c>
      <c r="N158" s="1">
        <v>875</v>
      </c>
    </row>
    <row r="159" spans="13:14" hidden="1" x14ac:dyDescent="0.25">
      <c r="M159" s="2">
        <v>1985</v>
      </c>
      <c r="N159" s="1">
        <v>689</v>
      </c>
    </row>
    <row r="160" spans="13:14" hidden="1" x14ac:dyDescent="0.25">
      <c r="M160" s="2">
        <v>1986</v>
      </c>
      <c r="N160" s="1">
        <v>648</v>
      </c>
    </row>
    <row r="161" spans="13:14" hidden="1" x14ac:dyDescent="0.25">
      <c r="M161" s="2">
        <v>1987</v>
      </c>
      <c r="N161" s="1">
        <v>604</v>
      </c>
    </row>
    <row r="162" spans="13:14" hidden="1" x14ac:dyDescent="0.25">
      <c r="M162" s="2">
        <v>1988</v>
      </c>
      <c r="N162" s="1">
        <v>640</v>
      </c>
    </row>
    <row r="163" spans="13:14" hidden="1" x14ac:dyDescent="0.25">
      <c r="M163" s="2">
        <v>1989</v>
      </c>
      <c r="N163" s="1">
        <v>684</v>
      </c>
    </row>
    <row r="164" spans="13:14" hidden="1" x14ac:dyDescent="0.25">
      <c r="M164" s="2">
        <v>1990</v>
      </c>
      <c r="N164" s="1">
        <v>701</v>
      </c>
    </row>
    <row r="165" spans="13:14" hidden="1" x14ac:dyDescent="0.25">
      <c r="M165" s="2">
        <v>1992</v>
      </c>
      <c r="N165" s="1">
        <v>734</v>
      </c>
    </row>
    <row r="166" spans="13:14" hidden="1" x14ac:dyDescent="0.25">
      <c r="M166" s="2">
        <v>1993</v>
      </c>
      <c r="N166">
        <v>774</v>
      </c>
    </row>
    <row r="167" spans="13:14" hidden="1" x14ac:dyDescent="0.25">
      <c r="M167" s="2">
        <v>1994</v>
      </c>
      <c r="N167">
        <v>825</v>
      </c>
    </row>
    <row r="168" spans="13:14" hidden="1" x14ac:dyDescent="0.25">
      <c r="M168" s="2">
        <v>1995</v>
      </c>
      <c r="N168">
        <v>880</v>
      </c>
    </row>
    <row r="169" spans="13:14" hidden="1" x14ac:dyDescent="0.25">
      <c r="M169" s="2">
        <v>1996</v>
      </c>
      <c r="N169">
        <v>950</v>
      </c>
    </row>
    <row r="170" spans="13:14" hidden="1" x14ac:dyDescent="0.25">
      <c r="M170" s="2">
        <v>1997</v>
      </c>
      <c r="N170" s="1">
        <v>1010</v>
      </c>
    </row>
    <row r="171" spans="13:14" hidden="1" x14ac:dyDescent="0.25">
      <c r="M171" s="2">
        <v>1998</v>
      </c>
      <c r="N171" s="1">
        <v>1070</v>
      </c>
    </row>
    <row r="172" spans="13:14" hidden="1" x14ac:dyDescent="0.25">
      <c r="M172" s="2">
        <v>1999</v>
      </c>
      <c r="N172" s="1">
        <v>1150</v>
      </c>
    </row>
    <row r="173" spans="13:14" hidden="1" x14ac:dyDescent="0.25">
      <c r="M173" s="2">
        <v>2000</v>
      </c>
      <c r="N173" s="1">
        <v>1230</v>
      </c>
    </row>
    <row r="174" spans="13:14" hidden="1" x14ac:dyDescent="0.25">
      <c r="M174" s="2">
        <v>2001</v>
      </c>
      <c r="N174" s="1">
        <v>1300</v>
      </c>
    </row>
    <row r="175" spans="13:14" hidden="1" x14ac:dyDescent="0.25">
      <c r="M175" s="2">
        <v>2002</v>
      </c>
      <c r="N175" s="1">
        <v>1380</v>
      </c>
    </row>
    <row r="176" spans="13:14" hidden="1" x14ac:dyDescent="0.25">
      <c r="M176" s="2">
        <v>2003</v>
      </c>
      <c r="N176" s="1">
        <v>1470</v>
      </c>
    </row>
    <row r="177" spans="13:14" hidden="1" x14ac:dyDescent="0.25">
      <c r="M177" s="2">
        <v>2004</v>
      </c>
      <c r="N177" s="1">
        <v>1560</v>
      </c>
    </row>
    <row r="178" spans="13:14" hidden="1" x14ac:dyDescent="0.25">
      <c r="M178" s="2">
        <v>2005</v>
      </c>
      <c r="N178" s="1">
        <v>1750</v>
      </c>
    </row>
    <row r="179" spans="13:14" hidden="1" x14ac:dyDescent="0.25">
      <c r="M179" s="2">
        <v>2006</v>
      </c>
      <c r="N179" s="1">
        <v>1910</v>
      </c>
    </row>
    <row r="180" spans="13:14" hidden="1" x14ac:dyDescent="0.25">
      <c r="M180" s="2">
        <v>2007</v>
      </c>
      <c r="N180" s="1">
        <v>2170</v>
      </c>
    </row>
    <row r="181" spans="13:14" hidden="1" x14ac:dyDescent="0.25">
      <c r="M181" s="2">
        <v>2008</v>
      </c>
      <c r="N181" s="1">
        <v>2300</v>
      </c>
    </row>
    <row r="182" spans="13:14" hidden="1" x14ac:dyDescent="0.25">
      <c r="M182" s="2">
        <v>2009</v>
      </c>
      <c r="N182" s="1">
        <v>2160</v>
      </c>
    </row>
    <row r="183" spans="13:14" hidden="1" x14ac:dyDescent="0.25">
      <c r="M183" s="2">
        <v>2010</v>
      </c>
      <c r="N183" s="1">
        <v>2270</v>
      </c>
    </row>
    <row r="184" spans="13:14" hidden="1" x14ac:dyDescent="0.25">
      <c r="M184" s="2">
        <v>2011</v>
      </c>
      <c r="N184" s="1">
        <v>2420</v>
      </c>
    </row>
    <row r="185" spans="13:14" hidden="1" x14ac:dyDescent="0.25">
      <c r="M185" s="2">
        <v>2012</v>
      </c>
      <c r="N185" s="1">
        <v>2710</v>
      </c>
    </row>
    <row r="186" spans="13:14" hidden="1" x14ac:dyDescent="0.25">
      <c r="M186" s="2">
        <v>2013</v>
      </c>
      <c r="N186" s="1">
        <v>2850</v>
      </c>
    </row>
    <row r="187" spans="13:14" hidden="1" x14ac:dyDescent="0.25">
      <c r="M187" s="2">
        <v>2014</v>
      </c>
      <c r="N187" s="1">
        <v>3050</v>
      </c>
    </row>
    <row r="188" spans="13:14" hidden="1" x14ac:dyDescent="0.25">
      <c r="M188" s="2">
        <v>2015</v>
      </c>
      <c r="N188" s="1">
        <v>3230</v>
      </c>
    </row>
    <row r="189" spans="13:14" hidden="1" x14ac:dyDescent="0.25">
      <c r="M189" s="2">
        <v>2016</v>
      </c>
      <c r="N189" s="1">
        <v>3220</v>
      </c>
    </row>
    <row r="190" spans="13:14" hidden="1" x14ac:dyDescent="0.25">
      <c r="M190" s="2">
        <v>2017</v>
      </c>
      <c r="N190" s="1">
        <v>3120</v>
      </c>
    </row>
    <row r="191" spans="13:14" hidden="1" x14ac:dyDescent="0.25">
      <c r="M191" s="2">
        <v>2018</v>
      </c>
      <c r="N191" s="1">
        <v>3380</v>
      </c>
    </row>
    <row r="192" spans="13:14" hidden="1" x14ac:dyDescent="0.25">
      <c r="M192" s="2">
        <v>2019</v>
      </c>
      <c r="N192" s="1">
        <v>3400</v>
      </c>
    </row>
    <row r="193" spans="13:14" hidden="1" x14ac:dyDescent="0.25">
      <c r="M193" s="2">
        <v>2020</v>
      </c>
      <c r="N193" s="1">
        <v>3430</v>
      </c>
    </row>
    <row r="194" spans="13:14" hidden="1" x14ac:dyDescent="0.25">
      <c r="M194" s="2">
        <v>2021</v>
      </c>
      <c r="N194" s="1">
        <v>3760</v>
      </c>
    </row>
    <row r="195" spans="13:14" hidden="1" x14ac:dyDescent="0.25">
      <c r="M195" s="2">
        <v>2022</v>
      </c>
      <c r="N195" s="1">
        <v>4230</v>
      </c>
    </row>
    <row r="196" spans="13:14" hidden="1" x14ac:dyDescent="0.25">
      <c r="M196" s="2">
        <v>2023</v>
      </c>
      <c r="N196" s="1">
        <v>4610</v>
      </c>
    </row>
    <row r="197" spans="13:14" hidden="1" x14ac:dyDescent="0.25">
      <c r="M197" s="2">
        <v>2024</v>
      </c>
      <c r="N197" s="1">
        <v>4800</v>
      </c>
    </row>
  </sheetData>
  <sheetProtection sheet="1" objects="1" scenarios="1"/>
  <mergeCells count="3">
    <mergeCell ref="B17:C17"/>
    <mergeCell ref="B11:C11"/>
    <mergeCell ref="B2:C2"/>
  </mergeCells>
  <dataValidations count="1">
    <dataValidation type="list" allowBlank="1" showInputMessage="1" showErrorMessage="1" sqref="C4" xr:uid="{9A1746A0-A6EE-4C3E-B76F-2F585EF7FE56}">
      <formula1>$M$133:$M$197</formula1>
    </dataValidation>
  </dataValidations>
  <pageMargins left="0.7" right="0.45" top="1" bottom="0.75" header="0.3" footer="0.3"/>
  <pageSetup scale="92"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843361B0-863A-4739-95C5-E286A6C03037}">
          <x14:formula1>
            <xm:f>'Table 1'!$B$4:$B$117</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B05E1-7E73-44D3-97D1-E8026B4D6810}">
  <dimension ref="B2:Q118"/>
  <sheetViews>
    <sheetView workbookViewId="0">
      <pane xSplit="1" ySplit="3" topLeftCell="B109" activePane="bottomRight" state="frozen"/>
      <selection pane="topRight" activeCell="B1" sqref="B1"/>
      <selection pane="bottomLeft" activeCell="A5" sqref="A5"/>
      <selection pane="bottomRight" activeCell="H127" sqref="H127"/>
    </sheetView>
  </sheetViews>
  <sheetFormatPr defaultRowHeight="15" x14ac:dyDescent="0.25"/>
  <cols>
    <col min="1" max="1" width="3.25" style="38" customWidth="1"/>
    <col min="2" max="2" width="18" style="38" customWidth="1"/>
    <col min="3" max="3" width="10.75" style="38" customWidth="1"/>
    <col min="4" max="13" width="9.25" style="38" customWidth="1"/>
    <col min="14" max="16384" width="9" style="38"/>
  </cols>
  <sheetData>
    <row r="2" spans="2:17" ht="15.75" x14ac:dyDescent="0.25">
      <c r="B2" s="22" t="s">
        <v>1245</v>
      </c>
      <c r="O2" s="22" t="s">
        <v>1242</v>
      </c>
      <c r="P2" s="22" t="s">
        <v>1243</v>
      </c>
      <c r="Q2" s="67" t="s">
        <v>1244</v>
      </c>
    </row>
    <row r="3" spans="2:17" ht="20.100000000000001" customHeight="1" x14ac:dyDescent="0.25">
      <c r="B3" s="68"/>
      <c r="C3" s="69">
        <v>1974</v>
      </c>
      <c r="D3" s="69">
        <v>1978</v>
      </c>
      <c r="E3" s="69">
        <v>1982</v>
      </c>
      <c r="F3" s="69">
        <v>1987</v>
      </c>
      <c r="G3" s="69">
        <v>1992</v>
      </c>
      <c r="H3" s="69">
        <v>1997</v>
      </c>
      <c r="I3" s="69">
        <v>2002</v>
      </c>
      <c r="J3" s="69">
        <v>2007</v>
      </c>
      <c r="K3" s="69">
        <v>2012</v>
      </c>
      <c r="L3" s="69">
        <v>2017</v>
      </c>
      <c r="M3" s="69">
        <v>2022</v>
      </c>
    </row>
    <row r="4" spans="2:17" ht="15.75" x14ac:dyDescent="0.25">
      <c r="B4" s="22" t="s">
        <v>120</v>
      </c>
      <c r="C4" s="71">
        <v>299</v>
      </c>
      <c r="D4" s="71">
        <v>511</v>
      </c>
      <c r="E4" s="71">
        <v>635</v>
      </c>
      <c r="F4" s="71">
        <v>418</v>
      </c>
      <c r="G4" s="71">
        <v>454</v>
      </c>
      <c r="H4" s="71">
        <v>669</v>
      </c>
      <c r="I4" s="71">
        <v>1012</v>
      </c>
      <c r="J4" s="71">
        <v>1862</v>
      </c>
      <c r="K4" s="71">
        <v>2453</v>
      </c>
      <c r="L4" s="71">
        <v>2792</v>
      </c>
      <c r="M4" s="71">
        <v>4098</v>
      </c>
    </row>
    <row r="5" spans="2:17" ht="15.75" x14ac:dyDescent="0.25">
      <c r="B5" s="22" t="s">
        <v>96</v>
      </c>
      <c r="C5" s="71">
        <v>498</v>
      </c>
      <c r="D5" s="71">
        <v>817</v>
      </c>
      <c r="E5" s="71">
        <v>958</v>
      </c>
      <c r="F5" s="71">
        <v>664</v>
      </c>
      <c r="G5" s="71">
        <v>775</v>
      </c>
      <c r="H5" s="71">
        <v>1170</v>
      </c>
      <c r="I5" s="71">
        <v>1838</v>
      </c>
      <c r="J5" s="71">
        <v>2421</v>
      </c>
      <c r="K5" s="71">
        <v>3558</v>
      </c>
      <c r="L5" s="71">
        <v>3843</v>
      </c>
      <c r="M5" s="71">
        <v>5070</v>
      </c>
    </row>
    <row r="6" spans="2:17" ht="15.75" x14ac:dyDescent="0.25">
      <c r="B6" s="22" t="s">
        <v>95</v>
      </c>
      <c r="C6" s="71">
        <v>548</v>
      </c>
      <c r="D6" s="71">
        <v>1004</v>
      </c>
      <c r="E6" s="71">
        <v>941</v>
      </c>
      <c r="F6" s="71">
        <v>680</v>
      </c>
      <c r="G6" s="71">
        <v>775</v>
      </c>
      <c r="H6" s="71">
        <v>1131</v>
      </c>
      <c r="I6" s="71">
        <v>1642</v>
      </c>
      <c r="J6" s="71">
        <v>2452</v>
      </c>
      <c r="K6" s="71">
        <v>4862</v>
      </c>
      <c r="L6" s="71">
        <v>4903</v>
      </c>
      <c r="M6" s="71">
        <v>6221</v>
      </c>
    </row>
    <row r="7" spans="2:17" ht="15.75" x14ac:dyDescent="0.25">
      <c r="B7" s="22" t="s">
        <v>107</v>
      </c>
      <c r="C7" s="71">
        <v>500</v>
      </c>
      <c r="D7" s="71">
        <v>1001</v>
      </c>
      <c r="E7" s="71">
        <v>1066</v>
      </c>
      <c r="F7" s="71">
        <v>686</v>
      </c>
      <c r="G7" s="71">
        <v>802</v>
      </c>
      <c r="H7" s="71">
        <v>1197</v>
      </c>
      <c r="I7" s="71">
        <v>1601</v>
      </c>
      <c r="J7" s="71">
        <v>2609</v>
      </c>
      <c r="K7" s="71">
        <v>3822</v>
      </c>
      <c r="L7" s="71">
        <v>4256</v>
      </c>
      <c r="M7" s="71">
        <v>6387</v>
      </c>
    </row>
    <row r="8" spans="2:17" ht="15.75" x14ac:dyDescent="0.25">
      <c r="B8" s="22" t="s">
        <v>53</v>
      </c>
      <c r="C8" s="71">
        <v>377</v>
      </c>
      <c r="D8" s="71">
        <v>620</v>
      </c>
      <c r="E8" s="71">
        <v>879</v>
      </c>
      <c r="F8" s="71">
        <v>752</v>
      </c>
      <c r="G8" s="71">
        <v>829</v>
      </c>
      <c r="H8" s="71">
        <v>1344</v>
      </c>
      <c r="I8" s="71">
        <v>1678</v>
      </c>
      <c r="J8" s="71">
        <v>2582</v>
      </c>
      <c r="K8" s="71">
        <v>2538</v>
      </c>
      <c r="L8" s="71">
        <v>3429</v>
      </c>
      <c r="M8" s="71">
        <v>4384</v>
      </c>
    </row>
    <row r="9" spans="2:17" ht="15.75" x14ac:dyDescent="0.25">
      <c r="B9" s="22" t="s">
        <v>52</v>
      </c>
      <c r="C9" s="71">
        <v>360</v>
      </c>
      <c r="D9" s="71">
        <v>694</v>
      </c>
      <c r="E9" s="71">
        <v>824</v>
      </c>
      <c r="F9" s="71">
        <v>486</v>
      </c>
      <c r="G9" s="71">
        <v>625</v>
      </c>
      <c r="H9" s="71">
        <v>788</v>
      </c>
      <c r="I9" s="71">
        <v>1000</v>
      </c>
      <c r="J9" s="71">
        <v>1858</v>
      </c>
      <c r="K9" s="71">
        <v>2105</v>
      </c>
      <c r="L9" s="71">
        <v>2753</v>
      </c>
      <c r="M9" s="71">
        <v>4126</v>
      </c>
    </row>
    <row r="10" spans="2:17" ht="15.75" x14ac:dyDescent="0.25">
      <c r="B10" s="22" t="s">
        <v>42</v>
      </c>
      <c r="C10" s="71">
        <v>384</v>
      </c>
      <c r="D10" s="71">
        <v>651</v>
      </c>
      <c r="E10" s="71">
        <v>694</v>
      </c>
      <c r="F10" s="71">
        <v>485</v>
      </c>
      <c r="G10" s="71">
        <v>611</v>
      </c>
      <c r="H10" s="71">
        <v>976</v>
      </c>
      <c r="I10" s="71">
        <v>1199</v>
      </c>
      <c r="J10" s="71">
        <v>1955</v>
      </c>
      <c r="K10" s="71">
        <v>2268</v>
      </c>
      <c r="L10" s="71">
        <v>3090</v>
      </c>
      <c r="M10" s="71">
        <v>4006</v>
      </c>
    </row>
    <row r="11" spans="2:17" ht="15.75" x14ac:dyDescent="0.25">
      <c r="B11" s="22" t="s">
        <v>155</v>
      </c>
      <c r="C11" s="71">
        <v>264</v>
      </c>
      <c r="D11" s="71">
        <v>472</v>
      </c>
      <c r="E11" s="71">
        <v>680</v>
      </c>
      <c r="F11" s="71">
        <v>457</v>
      </c>
      <c r="G11" s="71">
        <v>568</v>
      </c>
      <c r="H11" s="71">
        <v>938</v>
      </c>
      <c r="I11" s="71">
        <v>1115</v>
      </c>
      <c r="J11" s="71">
        <v>1901</v>
      </c>
      <c r="K11" s="71">
        <v>2090</v>
      </c>
      <c r="L11" s="71">
        <v>2737</v>
      </c>
      <c r="M11" s="71">
        <v>4020</v>
      </c>
    </row>
    <row r="12" spans="2:17" ht="15.75" x14ac:dyDescent="0.25">
      <c r="B12" s="22" t="s">
        <v>80</v>
      </c>
      <c r="C12" s="71">
        <v>281</v>
      </c>
      <c r="D12" s="71">
        <v>532</v>
      </c>
      <c r="E12" s="71">
        <v>672</v>
      </c>
      <c r="F12" s="71">
        <v>596</v>
      </c>
      <c r="G12" s="71">
        <v>626</v>
      </c>
      <c r="H12" s="71">
        <v>1022</v>
      </c>
      <c r="I12" s="71">
        <v>1292</v>
      </c>
      <c r="J12" s="71">
        <v>1873</v>
      </c>
      <c r="K12" s="71">
        <v>2014</v>
      </c>
      <c r="L12" s="71">
        <v>2507</v>
      </c>
      <c r="M12" s="71">
        <v>3609</v>
      </c>
    </row>
    <row r="13" spans="2:17" ht="15.75" x14ac:dyDescent="0.25">
      <c r="B13" s="22" t="s">
        <v>154</v>
      </c>
      <c r="C13" s="71">
        <v>509</v>
      </c>
      <c r="D13" s="71">
        <v>907</v>
      </c>
      <c r="E13" s="71">
        <v>958</v>
      </c>
      <c r="F13" s="71">
        <v>794</v>
      </c>
      <c r="G13" s="71">
        <v>1036</v>
      </c>
      <c r="H13" s="71">
        <v>1647</v>
      </c>
      <c r="I13" s="71">
        <v>2544</v>
      </c>
      <c r="J13" s="71">
        <v>2805</v>
      </c>
      <c r="K13" s="71">
        <v>3644</v>
      </c>
      <c r="L13" s="71">
        <v>5654</v>
      </c>
      <c r="M13" s="71">
        <v>5608</v>
      </c>
    </row>
    <row r="14" spans="2:17" ht="15.75" x14ac:dyDescent="0.25">
      <c r="B14" s="22" t="s">
        <v>94</v>
      </c>
      <c r="C14" s="71">
        <v>499</v>
      </c>
      <c r="D14" s="71">
        <v>980</v>
      </c>
      <c r="E14" s="71">
        <v>1009</v>
      </c>
      <c r="F14" s="71">
        <v>792</v>
      </c>
      <c r="G14" s="71">
        <v>887</v>
      </c>
      <c r="H14" s="71">
        <v>1228</v>
      </c>
      <c r="I14" s="71">
        <v>1790</v>
      </c>
      <c r="J14" s="71">
        <v>2702</v>
      </c>
      <c r="K14" s="71">
        <v>3451</v>
      </c>
      <c r="L14" s="71">
        <v>4053</v>
      </c>
      <c r="M14" s="71">
        <v>5382</v>
      </c>
    </row>
    <row r="15" spans="2:17" ht="15.75" x14ac:dyDescent="0.25">
      <c r="B15" s="22" t="s">
        <v>62</v>
      </c>
      <c r="C15" s="71">
        <v>498</v>
      </c>
      <c r="D15" s="71">
        <v>890</v>
      </c>
      <c r="E15" s="71">
        <v>991</v>
      </c>
      <c r="F15" s="71">
        <v>758</v>
      </c>
      <c r="G15" s="71">
        <v>929</v>
      </c>
      <c r="H15" s="71">
        <v>1200</v>
      </c>
      <c r="I15" s="71">
        <v>1499</v>
      </c>
      <c r="J15" s="71">
        <v>2266</v>
      </c>
      <c r="K15" s="71">
        <v>3184</v>
      </c>
      <c r="L15" s="71">
        <v>4695</v>
      </c>
      <c r="M15" s="71">
        <v>5085</v>
      </c>
    </row>
    <row r="16" spans="2:17" ht="15.75" x14ac:dyDescent="0.25">
      <c r="B16" s="22" t="s">
        <v>93</v>
      </c>
      <c r="C16" s="71">
        <v>393</v>
      </c>
      <c r="D16" s="71">
        <v>674</v>
      </c>
      <c r="E16" s="71">
        <v>804</v>
      </c>
      <c r="F16" s="71">
        <v>540</v>
      </c>
      <c r="G16" s="71">
        <v>581</v>
      </c>
      <c r="H16" s="71">
        <v>868</v>
      </c>
      <c r="I16" s="71">
        <v>1369</v>
      </c>
      <c r="J16" s="71">
        <v>1999</v>
      </c>
      <c r="K16" s="71">
        <v>2275</v>
      </c>
      <c r="L16" s="71">
        <v>3170</v>
      </c>
      <c r="M16" s="71">
        <v>4467</v>
      </c>
    </row>
    <row r="17" spans="2:13" ht="15.75" x14ac:dyDescent="0.25">
      <c r="B17" s="22" t="s">
        <v>153</v>
      </c>
      <c r="C17" s="71">
        <v>383</v>
      </c>
      <c r="D17" s="71">
        <v>762</v>
      </c>
      <c r="E17" s="71">
        <v>952</v>
      </c>
      <c r="F17" s="71">
        <v>624</v>
      </c>
      <c r="G17" s="71">
        <v>817</v>
      </c>
      <c r="H17" s="71">
        <v>1216</v>
      </c>
      <c r="I17" s="71">
        <v>1780</v>
      </c>
      <c r="J17" s="71">
        <v>2548</v>
      </c>
      <c r="K17" s="71">
        <v>3267</v>
      </c>
      <c r="L17" s="71">
        <v>3960</v>
      </c>
      <c r="M17" s="71">
        <v>4653</v>
      </c>
    </row>
    <row r="18" spans="2:13" ht="15.75" x14ac:dyDescent="0.25">
      <c r="B18" s="22" t="s">
        <v>152</v>
      </c>
      <c r="C18" s="71">
        <v>208</v>
      </c>
      <c r="D18" s="71">
        <v>487</v>
      </c>
      <c r="E18" s="71">
        <v>563</v>
      </c>
      <c r="F18" s="71">
        <v>474</v>
      </c>
      <c r="G18" s="71">
        <v>524</v>
      </c>
      <c r="H18" s="71">
        <v>807</v>
      </c>
      <c r="I18" s="71">
        <v>1254</v>
      </c>
      <c r="J18" s="71">
        <v>1858</v>
      </c>
      <c r="K18" s="71">
        <v>2176</v>
      </c>
      <c r="L18" s="71">
        <v>2208</v>
      </c>
      <c r="M18" s="71">
        <v>2851</v>
      </c>
    </row>
    <row r="19" spans="2:13" ht="15.75" x14ac:dyDescent="0.25">
      <c r="B19" s="22" t="s">
        <v>61</v>
      </c>
      <c r="C19" s="71">
        <v>410</v>
      </c>
      <c r="D19" s="71">
        <v>859</v>
      </c>
      <c r="E19" s="71">
        <v>1100</v>
      </c>
      <c r="F19" s="71">
        <v>823</v>
      </c>
      <c r="G19" s="71">
        <v>1046</v>
      </c>
      <c r="H19" s="71">
        <v>1385</v>
      </c>
      <c r="I19" s="71">
        <v>1891</v>
      </c>
      <c r="J19" s="71">
        <v>2540</v>
      </c>
      <c r="K19" s="71">
        <v>3133</v>
      </c>
      <c r="L19" s="71">
        <v>4343</v>
      </c>
      <c r="M19" s="71">
        <v>4745</v>
      </c>
    </row>
    <row r="20" spans="2:13" ht="15.75" x14ac:dyDescent="0.25">
      <c r="B20" s="22" t="s">
        <v>119</v>
      </c>
      <c r="C20" s="71">
        <v>437</v>
      </c>
      <c r="D20" s="71">
        <v>795</v>
      </c>
      <c r="E20" s="71">
        <v>911</v>
      </c>
      <c r="F20" s="71">
        <v>648</v>
      </c>
      <c r="G20" s="71">
        <v>792</v>
      </c>
      <c r="H20" s="71">
        <v>971</v>
      </c>
      <c r="I20" s="71">
        <v>1295</v>
      </c>
      <c r="J20" s="71">
        <v>2114</v>
      </c>
      <c r="K20" s="71">
        <v>3134</v>
      </c>
      <c r="L20" s="71">
        <v>3580</v>
      </c>
      <c r="M20" s="71">
        <v>5366</v>
      </c>
    </row>
    <row r="21" spans="2:13" ht="15.75" x14ac:dyDescent="0.25">
      <c r="B21" s="22" t="s">
        <v>79</v>
      </c>
      <c r="C21" s="71">
        <v>176</v>
      </c>
      <c r="D21" s="71">
        <v>419</v>
      </c>
      <c r="E21" s="71">
        <v>538</v>
      </c>
      <c r="F21" s="71">
        <v>463</v>
      </c>
      <c r="G21" s="71">
        <v>540</v>
      </c>
      <c r="H21" s="71">
        <v>822</v>
      </c>
      <c r="I21" s="71">
        <v>1048</v>
      </c>
      <c r="J21" s="71">
        <v>1630</v>
      </c>
      <c r="K21" s="71">
        <v>1663</v>
      </c>
      <c r="L21" s="71">
        <v>1909</v>
      </c>
      <c r="M21" s="71">
        <v>2342</v>
      </c>
    </row>
    <row r="22" spans="2:13" ht="15.75" x14ac:dyDescent="0.25">
      <c r="B22" s="22" t="s">
        <v>41</v>
      </c>
      <c r="C22" s="71">
        <v>552</v>
      </c>
      <c r="D22" s="71">
        <v>931</v>
      </c>
      <c r="E22" s="71">
        <v>1091</v>
      </c>
      <c r="F22" s="71">
        <v>903</v>
      </c>
      <c r="G22" s="71">
        <v>1178</v>
      </c>
      <c r="H22" s="71">
        <v>1560</v>
      </c>
      <c r="I22" s="71">
        <v>1844</v>
      </c>
      <c r="J22" s="71">
        <v>2839</v>
      </c>
      <c r="K22" s="71">
        <v>3318</v>
      </c>
      <c r="L22" s="71">
        <v>3759</v>
      </c>
      <c r="M22" s="71">
        <v>4459</v>
      </c>
    </row>
    <row r="23" spans="2:13" ht="15.75" x14ac:dyDescent="0.25">
      <c r="B23" s="22" t="s">
        <v>40</v>
      </c>
      <c r="C23" s="71">
        <v>289</v>
      </c>
      <c r="D23" s="71">
        <v>492</v>
      </c>
      <c r="E23" s="71">
        <v>685</v>
      </c>
      <c r="F23" s="71">
        <v>478</v>
      </c>
      <c r="G23" s="71">
        <v>568</v>
      </c>
      <c r="H23" s="71">
        <v>909</v>
      </c>
      <c r="I23" s="71">
        <v>1146</v>
      </c>
      <c r="J23" s="71">
        <v>1823</v>
      </c>
      <c r="K23" s="71">
        <v>1822</v>
      </c>
      <c r="L23" s="71">
        <v>2489</v>
      </c>
      <c r="M23" s="71">
        <v>3763</v>
      </c>
    </row>
    <row r="24" spans="2:13" ht="15.75" x14ac:dyDescent="0.25">
      <c r="B24" s="22" t="s">
        <v>118</v>
      </c>
      <c r="C24" s="71">
        <v>397</v>
      </c>
      <c r="D24" s="71">
        <v>786</v>
      </c>
      <c r="E24" s="71">
        <v>938</v>
      </c>
      <c r="F24" s="71">
        <v>585</v>
      </c>
      <c r="G24" s="71">
        <v>721</v>
      </c>
      <c r="H24" s="71">
        <v>1014</v>
      </c>
      <c r="I24" s="71">
        <v>1333</v>
      </c>
      <c r="J24" s="71">
        <v>1969</v>
      </c>
      <c r="K24" s="71">
        <v>2973</v>
      </c>
      <c r="L24" s="71">
        <v>3439</v>
      </c>
      <c r="M24" s="71">
        <v>4955</v>
      </c>
    </row>
    <row r="25" spans="2:13" ht="15.75" x14ac:dyDescent="0.25">
      <c r="B25" s="22" t="s">
        <v>51</v>
      </c>
      <c r="C25" s="71">
        <v>455</v>
      </c>
      <c r="D25" s="71">
        <v>686</v>
      </c>
      <c r="E25" s="71">
        <v>889</v>
      </c>
      <c r="F25" s="71">
        <v>882</v>
      </c>
      <c r="G25" s="71">
        <v>1259</v>
      </c>
      <c r="H25" s="71">
        <v>1792</v>
      </c>
      <c r="I25" s="71">
        <v>2387</v>
      </c>
      <c r="J25" s="71">
        <v>2785</v>
      </c>
      <c r="K25" s="71">
        <v>3124</v>
      </c>
      <c r="L25" s="71">
        <v>4027</v>
      </c>
      <c r="M25" s="71">
        <v>5535</v>
      </c>
    </row>
    <row r="26" spans="2:13" ht="15.75" x14ac:dyDescent="0.25">
      <c r="B26" s="22" t="s">
        <v>106</v>
      </c>
      <c r="C26" s="71">
        <v>366</v>
      </c>
      <c r="D26" s="71">
        <v>747</v>
      </c>
      <c r="E26" s="71">
        <v>774</v>
      </c>
      <c r="F26" s="71">
        <v>554</v>
      </c>
      <c r="G26" s="71">
        <v>603</v>
      </c>
      <c r="H26" s="71">
        <v>800</v>
      </c>
      <c r="I26" s="71">
        <v>1165</v>
      </c>
      <c r="J26" s="71">
        <v>1971</v>
      </c>
      <c r="K26" s="71">
        <v>2654</v>
      </c>
      <c r="L26" s="71">
        <v>3575</v>
      </c>
      <c r="M26" s="71">
        <v>4859</v>
      </c>
    </row>
    <row r="27" spans="2:13" ht="15.75" x14ac:dyDescent="0.25">
      <c r="B27" s="22" t="s">
        <v>92</v>
      </c>
      <c r="C27" s="71">
        <v>776</v>
      </c>
      <c r="D27" s="71">
        <v>1287</v>
      </c>
      <c r="E27" s="71">
        <v>1476</v>
      </c>
      <c r="F27" s="71">
        <v>1050</v>
      </c>
      <c r="G27" s="71">
        <v>1329</v>
      </c>
      <c r="H27" s="71">
        <v>1916</v>
      </c>
      <c r="I27" s="71">
        <v>3392</v>
      </c>
      <c r="J27" s="71">
        <v>2850</v>
      </c>
      <c r="K27" s="71">
        <v>4282</v>
      </c>
      <c r="L27" s="71">
        <v>4169</v>
      </c>
      <c r="M27" s="71">
        <v>6629</v>
      </c>
    </row>
    <row r="28" spans="2:13" ht="15.75" x14ac:dyDescent="0.25">
      <c r="B28" s="22" t="s">
        <v>91</v>
      </c>
      <c r="C28" s="71">
        <v>561</v>
      </c>
      <c r="D28" s="71">
        <v>866</v>
      </c>
      <c r="E28" s="71">
        <v>950</v>
      </c>
      <c r="F28" s="71">
        <v>725</v>
      </c>
      <c r="G28" s="71">
        <v>796</v>
      </c>
      <c r="H28" s="71">
        <v>1274</v>
      </c>
      <c r="I28" s="71">
        <v>1541</v>
      </c>
      <c r="J28" s="71">
        <v>2330</v>
      </c>
      <c r="K28" s="71">
        <v>3427</v>
      </c>
      <c r="L28" s="71">
        <v>3721</v>
      </c>
      <c r="M28" s="71">
        <v>5692</v>
      </c>
    </row>
    <row r="29" spans="2:13" ht="15.75" x14ac:dyDescent="0.25">
      <c r="B29" s="22" t="s">
        <v>151</v>
      </c>
      <c r="C29" s="71">
        <v>346</v>
      </c>
      <c r="D29" s="71">
        <v>558</v>
      </c>
      <c r="E29" s="71">
        <v>822</v>
      </c>
      <c r="F29" s="71">
        <v>691</v>
      </c>
      <c r="G29" s="71">
        <v>862</v>
      </c>
      <c r="H29" s="71">
        <v>1181</v>
      </c>
      <c r="I29" s="71">
        <v>1974</v>
      </c>
      <c r="J29" s="71">
        <v>2410</v>
      </c>
      <c r="K29" s="71">
        <v>2913</v>
      </c>
      <c r="L29" s="71">
        <v>3646</v>
      </c>
      <c r="M29" s="71">
        <v>5078</v>
      </c>
    </row>
    <row r="30" spans="2:13" ht="15.75" x14ac:dyDescent="0.25">
      <c r="B30" s="22" t="s">
        <v>150</v>
      </c>
      <c r="C30" s="71">
        <v>340</v>
      </c>
      <c r="D30" s="71">
        <v>669</v>
      </c>
      <c r="E30" s="71">
        <v>729</v>
      </c>
      <c r="F30" s="71">
        <v>525</v>
      </c>
      <c r="G30" s="71">
        <v>707</v>
      </c>
      <c r="H30" s="71">
        <v>955</v>
      </c>
      <c r="I30" s="71">
        <v>1332</v>
      </c>
      <c r="J30" s="71">
        <v>2226</v>
      </c>
      <c r="K30" s="71">
        <v>2841</v>
      </c>
      <c r="L30" s="71">
        <v>3268</v>
      </c>
      <c r="M30" s="71">
        <v>5376</v>
      </c>
    </row>
    <row r="31" spans="2:13" ht="15.75" x14ac:dyDescent="0.25">
      <c r="B31" s="22" t="s">
        <v>134</v>
      </c>
      <c r="C31" s="71">
        <v>298</v>
      </c>
      <c r="D31" s="71">
        <v>453</v>
      </c>
      <c r="E31" s="71">
        <v>538</v>
      </c>
      <c r="F31" s="71">
        <v>560</v>
      </c>
      <c r="G31" s="71">
        <v>674</v>
      </c>
      <c r="H31" s="71">
        <v>920</v>
      </c>
      <c r="I31" s="71">
        <v>1247</v>
      </c>
      <c r="J31" s="71">
        <v>1859</v>
      </c>
      <c r="K31" s="71">
        <v>2080</v>
      </c>
      <c r="L31" s="71">
        <v>2583</v>
      </c>
      <c r="M31" s="71">
        <v>2583</v>
      </c>
    </row>
    <row r="32" spans="2:13" ht="15.75" x14ac:dyDescent="0.25">
      <c r="B32" s="22" t="s">
        <v>50</v>
      </c>
      <c r="C32" s="71">
        <v>321</v>
      </c>
      <c r="D32" s="71">
        <v>568</v>
      </c>
      <c r="E32" s="71">
        <v>684</v>
      </c>
      <c r="F32" s="71">
        <v>486</v>
      </c>
      <c r="G32" s="71">
        <v>600</v>
      </c>
      <c r="H32" s="71">
        <v>897</v>
      </c>
      <c r="I32" s="71">
        <v>1277</v>
      </c>
      <c r="J32" s="71">
        <v>1819</v>
      </c>
      <c r="K32" s="71">
        <v>2192</v>
      </c>
      <c r="L32" s="71">
        <v>2807</v>
      </c>
      <c r="M32" s="71">
        <v>2807</v>
      </c>
    </row>
    <row r="33" spans="2:13" ht="15.75" x14ac:dyDescent="0.25">
      <c r="B33" s="22" t="s">
        <v>149</v>
      </c>
      <c r="C33" s="71">
        <v>303</v>
      </c>
      <c r="D33" s="71">
        <v>522</v>
      </c>
      <c r="E33" s="71">
        <v>707</v>
      </c>
      <c r="F33" s="71">
        <v>625</v>
      </c>
      <c r="G33" s="71">
        <v>675</v>
      </c>
      <c r="H33" s="71">
        <v>1159</v>
      </c>
      <c r="I33" s="71">
        <v>1396</v>
      </c>
      <c r="J33" s="71">
        <v>2223</v>
      </c>
      <c r="K33" s="71">
        <v>2326</v>
      </c>
      <c r="L33" s="71">
        <v>2538</v>
      </c>
      <c r="M33" s="71">
        <v>2538</v>
      </c>
    </row>
    <row r="34" spans="2:13" ht="15.75" x14ac:dyDescent="0.25">
      <c r="B34" s="22" t="s">
        <v>90</v>
      </c>
      <c r="C34" s="71">
        <v>388</v>
      </c>
      <c r="D34" s="71">
        <v>691</v>
      </c>
      <c r="E34" s="71">
        <v>861</v>
      </c>
      <c r="F34" s="71">
        <v>522</v>
      </c>
      <c r="G34" s="71">
        <v>597</v>
      </c>
      <c r="H34" s="71">
        <v>723</v>
      </c>
      <c r="I34" s="71">
        <v>1176</v>
      </c>
      <c r="J34" s="71">
        <v>1937</v>
      </c>
      <c r="K34" s="71">
        <v>2784</v>
      </c>
      <c r="L34" s="71">
        <v>3265</v>
      </c>
      <c r="M34" s="71">
        <v>4517</v>
      </c>
    </row>
    <row r="35" spans="2:13" ht="15.75" x14ac:dyDescent="0.25">
      <c r="B35" s="22" t="s">
        <v>89</v>
      </c>
      <c r="C35" s="71">
        <v>449</v>
      </c>
      <c r="D35" s="71">
        <v>706</v>
      </c>
      <c r="E35" s="71">
        <v>879</v>
      </c>
      <c r="F35" s="71">
        <v>512</v>
      </c>
      <c r="G35" s="71">
        <v>573</v>
      </c>
      <c r="H35" s="71">
        <v>908</v>
      </c>
      <c r="I35" s="71">
        <v>1139</v>
      </c>
      <c r="J35" s="71">
        <v>1958</v>
      </c>
      <c r="K35" s="71">
        <v>2817</v>
      </c>
      <c r="L35" s="71">
        <v>3273</v>
      </c>
      <c r="M35" s="71">
        <v>4456</v>
      </c>
    </row>
    <row r="36" spans="2:13" ht="15.75" x14ac:dyDescent="0.25">
      <c r="B36" s="22" t="s">
        <v>78</v>
      </c>
      <c r="C36" s="71">
        <v>224</v>
      </c>
      <c r="D36" s="71">
        <v>336</v>
      </c>
      <c r="E36" s="71">
        <v>464</v>
      </c>
      <c r="F36" s="71">
        <v>450</v>
      </c>
      <c r="G36" s="71">
        <v>526</v>
      </c>
      <c r="H36" s="71">
        <v>762</v>
      </c>
      <c r="I36" s="71">
        <v>991</v>
      </c>
      <c r="J36" s="71">
        <v>1683</v>
      </c>
      <c r="K36" s="71">
        <v>1602</v>
      </c>
      <c r="L36" s="71">
        <v>2091</v>
      </c>
      <c r="M36" s="71">
        <v>2920</v>
      </c>
    </row>
    <row r="37" spans="2:13" ht="15.75" x14ac:dyDescent="0.25">
      <c r="B37" s="22" t="s">
        <v>77</v>
      </c>
      <c r="C37" s="71">
        <v>244</v>
      </c>
      <c r="D37" s="71">
        <v>445</v>
      </c>
      <c r="E37" s="71">
        <v>578</v>
      </c>
      <c r="F37" s="71">
        <v>537</v>
      </c>
      <c r="G37" s="71">
        <v>595</v>
      </c>
      <c r="H37" s="71">
        <v>789</v>
      </c>
      <c r="I37" s="71">
        <v>1071</v>
      </c>
      <c r="J37" s="71">
        <v>1845</v>
      </c>
      <c r="K37" s="71">
        <v>1624</v>
      </c>
      <c r="L37" s="71">
        <v>2100</v>
      </c>
      <c r="M37" s="71">
        <v>2936</v>
      </c>
    </row>
    <row r="38" spans="2:13" ht="15.75" x14ac:dyDescent="0.25">
      <c r="B38" s="22" t="s">
        <v>60</v>
      </c>
      <c r="C38" s="71">
        <v>590</v>
      </c>
      <c r="D38" s="71">
        <v>1112</v>
      </c>
      <c r="E38" s="71">
        <v>1273</v>
      </c>
      <c r="F38" s="71">
        <v>960</v>
      </c>
      <c r="G38" s="71">
        <v>1100</v>
      </c>
      <c r="H38" s="71">
        <v>1469</v>
      </c>
      <c r="I38" s="71">
        <v>1936</v>
      </c>
      <c r="J38" s="71">
        <v>2472</v>
      </c>
      <c r="K38" s="71">
        <v>3770</v>
      </c>
      <c r="L38" s="71">
        <v>5090</v>
      </c>
      <c r="M38" s="71">
        <v>6938</v>
      </c>
    </row>
    <row r="39" spans="2:13" ht="15.75" x14ac:dyDescent="0.25">
      <c r="B39" s="22" t="s">
        <v>133</v>
      </c>
      <c r="C39" s="71">
        <v>482</v>
      </c>
      <c r="D39" s="71">
        <v>750</v>
      </c>
      <c r="E39" s="71">
        <v>1070</v>
      </c>
      <c r="F39" s="71">
        <v>958</v>
      </c>
      <c r="G39" s="71">
        <v>1182</v>
      </c>
      <c r="H39" s="71">
        <v>1637</v>
      </c>
      <c r="I39" s="71">
        <v>2431</v>
      </c>
      <c r="J39" s="71">
        <v>2992</v>
      </c>
      <c r="K39" s="71">
        <v>3722</v>
      </c>
      <c r="L39" s="71">
        <v>3864</v>
      </c>
      <c r="M39" s="71">
        <v>5647</v>
      </c>
    </row>
    <row r="40" spans="2:13" ht="15.75" x14ac:dyDescent="0.25">
      <c r="B40" s="22" t="s">
        <v>132</v>
      </c>
      <c r="C40" s="71">
        <v>260</v>
      </c>
      <c r="D40" s="71">
        <v>477</v>
      </c>
      <c r="E40" s="71">
        <v>590</v>
      </c>
      <c r="F40" s="71">
        <v>637</v>
      </c>
      <c r="G40" s="71">
        <v>756</v>
      </c>
      <c r="H40" s="71">
        <v>1047</v>
      </c>
      <c r="I40" s="71">
        <v>1586</v>
      </c>
      <c r="J40" s="71">
        <v>2205</v>
      </c>
      <c r="K40" s="71">
        <v>2451</v>
      </c>
      <c r="L40" s="71">
        <v>2787</v>
      </c>
      <c r="M40" s="71">
        <v>3826</v>
      </c>
    </row>
    <row r="41" spans="2:13" ht="15.75" x14ac:dyDescent="0.25">
      <c r="B41" s="22" t="s">
        <v>88</v>
      </c>
      <c r="C41" s="71">
        <v>358</v>
      </c>
      <c r="D41" s="71">
        <v>657</v>
      </c>
      <c r="E41" s="71">
        <v>728</v>
      </c>
      <c r="F41" s="71">
        <v>522</v>
      </c>
      <c r="G41" s="71">
        <v>551</v>
      </c>
      <c r="H41" s="71">
        <v>796</v>
      </c>
      <c r="I41" s="71">
        <v>1156</v>
      </c>
      <c r="J41" s="71">
        <v>1869</v>
      </c>
      <c r="K41" s="71">
        <v>2636</v>
      </c>
      <c r="L41" s="71">
        <v>3098</v>
      </c>
      <c r="M41" s="71">
        <v>4448</v>
      </c>
    </row>
    <row r="42" spans="2:13" ht="15.75" x14ac:dyDescent="0.25">
      <c r="B42" s="22" t="s">
        <v>49</v>
      </c>
      <c r="C42" s="71">
        <v>586</v>
      </c>
      <c r="D42" s="71">
        <v>939</v>
      </c>
      <c r="E42" s="71">
        <v>1203</v>
      </c>
      <c r="F42" s="71">
        <v>1298</v>
      </c>
      <c r="G42" s="71">
        <v>1366</v>
      </c>
      <c r="H42" s="71">
        <v>2222</v>
      </c>
      <c r="I42" s="71">
        <v>3299</v>
      </c>
      <c r="J42" s="71">
        <v>3277</v>
      </c>
      <c r="K42" s="71">
        <v>3683</v>
      </c>
      <c r="L42" s="71">
        <v>4745</v>
      </c>
      <c r="M42" s="71">
        <v>7004</v>
      </c>
    </row>
    <row r="43" spans="2:13" ht="15.75" x14ac:dyDescent="0.25">
      <c r="B43" s="22" t="s">
        <v>117</v>
      </c>
      <c r="C43" s="71">
        <v>404</v>
      </c>
      <c r="D43" s="71">
        <v>750</v>
      </c>
      <c r="E43" s="71">
        <v>1042</v>
      </c>
      <c r="F43" s="71">
        <v>528</v>
      </c>
      <c r="G43" s="71">
        <v>657</v>
      </c>
      <c r="H43" s="71">
        <v>732</v>
      </c>
      <c r="I43" s="71">
        <v>1024</v>
      </c>
      <c r="J43" s="71">
        <v>1861</v>
      </c>
      <c r="K43" s="71">
        <v>2303</v>
      </c>
      <c r="L43" s="71">
        <v>2928</v>
      </c>
      <c r="M43" s="71">
        <v>4305</v>
      </c>
    </row>
    <row r="44" spans="2:13" ht="15.75" x14ac:dyDescent="0.25">
      <c r="B44" s="22" t="s">
        <v>87</v>
      </c>
      <c r="C44" s="71">
        <v>323</v>
      </c>
      <c r="D44" s="71">
        <v>575</v>
      </c>
      <c r="E44" s="71">
        <v>707</v>
      </c>
      <c r="F44" s="71">
        <v>435</v>
      </c>
      <c r="G44" s="71">
        <v>496</v>
      </c>
      <c r="H44" s="71">
        <v>644</v>
      </c>
      <c r="I44" s="71">
        <v>951</v>
      </c>
      <c r="J44" s="71">
        <v>1837</v>
      </c>
      <c r="K44" s="71">
        <v>2494</v>
      </c>
      <c r="L44" s="71">
        <v>2768</v>
      </c>
      <c r="M44" s="71">
        <v>3799</v>
      </c>
    </row>
    <row r="45" spans="2:13" ht="15.75" x14ac:dyDescent="0.25">
      <c r="B45" s="22" t="s">
        <v>39</v>
      </c>
      <c r="C45" s="71">
        <v>389</v>
      </c>
      <c r="D45" s="71">
        <v>707</v>
      </c>
      <c r="E45" s="71">
        <v>746</v>
      </c>
      <c r="F45" s="71">
        <v>553</v>
      </c>
      <c r="G45" s="71">
        <v>652</v>
      </c>
      <c r="H45" s="71">
        <v>852</v>
      </c>
      <c r="I45" s="71">
        <v>1209</v>
      </c>
      <c r="J45" s="71">
        <v>1803</v>
      </c>
      <c r="K45" s="71">
        <v>2124</v>
      </c>
      <c r="L45" s="71">
        <v>2690</v>
      </c>
      <c r="M45" s="71">
        <v>4028</v>
      </c>
    </row>
    <row r="46" spans="2:13" ht="15.75" x14ac:dyDescent="0.25">
      <c r="B46" s="22" t="s">
        <v>148</v>
      </c>
      <c r="C46" s="71">
        <v>264</v>
      </c>
      <c r="D46" s="71">
        <v>416</v>
      </c>
      <c r="E46" s="71">
        <v>543</v>
      </c>
      <c r="F46" s="71">
        <v>504</v>
      </c>
      <c r="G46" s="71">
        <v>514</v>
      </c>
      <c r="H46" s="71">
        <v>701</v>
      </c>
      <c r="I46" s="71">
        <v>1082</v>
      </c>
      <c r="J46" s="71">
        <v>1562</v>
      </c>
      <c r="K46" s="71">
        <v>1941</v>
      </c>
      <c r="L46" s="71">
        <v>2108</v>
      </c>
      <c r="M46" s="71">
        <v>3566</v>
      </c>
    </row>
    <row r="47" spans="2:13" ht="15.75" x14ac:dyDescent="0.25">
      <c r="B47" s="22" t="s">
        <v>86</v>
      </c>
      <c r="C47" s="71">
        <v>543</v>
      </c>
      <c r="D47" s="71">
        <v>981</v>
      </c>
      <c r="E47" s="71">
        <v>1109</v>
      </c>
      <c r="F47" s="71">
        <v>716</v>
      </c>
      <c r="G47" s="71">
        <v>919</v>
      </c>
      <c r="H47" s="71">
        <v>1047</v>
      </c>
      <c r="I47" s="71">
        <v>1491</v>
      </c>
      <c r="J47" s="71">
        <v>2452</v>
      </c>
      <c r="K47" s="71">
        <v>3799</v>
      </c>
      <c r="L47" s="71">
        <v>4893</v>
      </c>
      <c r="M47" s="71">
        <v>5713</v>
      </c>
    </row>
    <row r="48" spans="2:13" ht="15.75" x14ac:dyDescent="0.25">
      <c r="B48" s="22" t="s">
        <v>147</v>
      </c>
      <c r="C48" s="71">
        <v>365</v>
      </c>
      <c r="D48" s="71">
        <v>709</v>
      </c>
      <c r="E48" s="71">
        <v>754</v>
      </c>
      <c r="F48" s="71">
        <v>558</v>
      </c>
      <c r="G48" s="71">
        <v>723</v>
      </c>
      <c r="H48" s="71">
        <v>1059</v>
      </c>
      <c r="I48" s="71">
        <v>1334</v>
      </c>
      <c r="J48" s="71">
        <v>2109</v>
      </c>
      <c r="K48" s="71">
        <v>2537</v>
      </c>
      <c r="L48" s="71">
        <v>3023</v>
      </c>
      <c r="M48" s="71">
        <v>3853</v>
      </c>
    </row>
    <row r="49" spans="2:13" ht="15.75" x14ac:dyDescent="0.25">
      <c r="B49" s="22" t="s">
        <v>76</v>
      </c>
      <c r="C49" s="71">
        <v>272</v>
      </c>
      <c r="D49" s="71">
        <v>481</v>
      </c>
      <c r="E49" s="71">
        <v>664</v>
      </c>
      <c r="F49" s="71">
        <v>528</v>
      </c>
      <c r="G49" s="71">
        <v>623</v>
      </c>
      <c r="H49" s="71">
        <v>986</v>
      </c>
      <c r="I49" s="71">
        <v>1372</v>
      </c>
      <c r="J49" s="71">
        <v>1734</v>
      </c>
      <c r="K49" s="71">
        <v>1883</v>
      </c>
      <c r="L49" s="71">
        <v>2144</v>
      </c>
      <c r="M49" s="71">
        <v>2894</v>
      </c>
    </row>
    <row r="50" spans="2:13" ht="15.75" x14ac:dyDescent="0.25">
      <c r="B50" s="22" t="s">
        <v>75</v>
      </c>
      <c r="C50" s="71">
        <v>275</v>
      </c>
      <c r="D50" s="71">
        <v>489</v>
      </c>
      <c r="E50" s="71">
        <v>582</v>
      </c>
      <c r="F50" s="71">
        <v>453</v>
      </c>
      <c r="G50" s="71">
        <v>585</v>
      </c>
      <c r="H50" s="71">
        <v>957</v>
      </c>
      <c r="I50" s="71">
        <v>1332</v>
      </c>
      <c r="J50" s="71">
        <v>1708</v>
      </c>
      <c r="K50" s="71">
        <v>1610</v>
      </c>
      <c r="L50" s="71">
        <v>2065</v>
      </c>
      <c r="M50" s="71">
        <v>2697</v>
      </c>
    </row>
    <row r="51" spans="2:13" ht="15.75" x14ac:dyDescent="0.25">
      <c r="B51" s="22" t="s">
        <v>38</v>
      </c>
      <c r="C51" s="71">
        <v>838</v>
      </c>
      <c r="D51" s="71">
        <v>1251</v>
      </c>
      <c r="E51" s="71">
        <v>1568</v>
      </c>
      <c r="F51" s="71">
        <v>1396</v>
      </c>
      <c r="G51" s="71">
        <v>1763</v>
      </c>
      <c r="H51" s="71">
        <v>2214</v>
      </c>
      <c r="I51" s="71">
        <v>3675</v>
      </c>
      <c r="J51" s="71">
        <v>3266</v>
      </c>
      <c r="K51" s="71">
        <v>4037</v>
      </c>
      <c r="L51" s="71">
        <v>5814</v>
      </c>
      <c r="M51" s="71">
        <v>6658</v>
      </c>
    </row>
    <row r="52" spans="2:13" ht="15.75" x14ac:dyDescent="0.25">
      <c r="B52" s="22" t="s">
        <v>48</v>
      </c>
      <c r="C52" s="71">
        <v>441</v>
      </c>
      <c r="D52" s="71">
        <v>718</v>
      </c>
      <c r="E52" s="71">
        <v>861</v>
      </c>
      <c r="F52" s="71">
        <v>684</v>
      </c>
      <c r="G52" s="71">
        <v>821</v>
      </c>
      <c r="H52" s="71">
        <v>1234</v>
      </c>
      <c r="I52" s="71">
        <v>1494</v>
      </c>
      <c r="J52" s="71">
        <v>2210</v>
      </c>
      <c r="K52" s="71">
        <v>2337</v>
      </c>
      <c r="L52" s="71">
        <v>3221</v>
      </c>
      <c r="M52" s="71">
        <v>4178</v>
      </c>
    </row>
    <row r="53" spans="2:13" ht="15.75" x14ac:dyDescent="0.25">
      <c r="B53" s="22" t="s">
        <v>131</v>
      </c>
      <c r="C53" s="71">
        <v>570</v>
      </c>
      <c r="D53" s="71">
        <v>859</v>
      </c>
      <c r="E53" s="71">
        <v>1176</v>
      </c>
      <c r="F53" s="71">
        <v>1022</v>
      </c>
      <c r="G53" s="71">
        <v>1441</v>
      </c>
      <c r="H53" s="71">
        <v>2029</v>
      </c>
      <c r="I53" s="71">
        <v>2635</v>
      </c>
      <c r="J53" s="71">
        <v>3080</v>
      </c>
      <c r="K53" s="71">
        <v>3407</v>
      </c>
      <c r="L53" s="71">
        <v>4200</v>
      </c>
      <c r="M53" s="71">
        <v>5915</v>
      </c>
    </row>
    <row r="54" spans="2:13" ht="15.75" x14ac:dyDescent="0.25">
      <c r="B54" s="22" t="s">
        <v>37</v>
      </c>
      <c r="C54" s="71">
        <v>445</v>
      </c>
      <c r="D54" s="71">
        <v>768</v>
      </c>
      <c r="E54" s="71">
        <v>954</v>
      </c>
      <c r="F54" s="71">
        <v>736</v>
      </c>
      <c r="G54" s="71">
        <v>802</v>
      </c>
      <c r="H54" s="71">
        <v>1137</v>
      </c>
      <c r="I54" s="71">
        <v>1693</v>
      </c>
      <c r="J54" s="71">
        <v>2227</v>
      </c>
      <c r="K54" s="71">
        <v>2645</v>
      </c>
      <c r="L54" s="71">
        <v>3344</v>
      </c>
      <c r="M54" s="71">
        <v>4787</v>
      </c>
    </row>
    <row r="55" spans="2:13" ht="15.75" x14ac:dyDescent="0.25">
      <c r="B55" s="22" t="s">
        <v>105</v>
      </c>
      <c r="C55" s="71">
        <v>368</v>
      </c>
      <c r="D55" s="71">
        <v>744</v>
      </c>
      <c r="E55" s="71">
        <v>783</v>
      </c>
      <c r="F55" s="71">
        <v>483</v>
      </c>
      <c r="G55" s="71">
        <v>552</v>
      </c>
      <c r="H55" s="71">
        <v>799</v>
      </c>
      <c r="I55" s="71">
        <v>1391</v>
      </c>
      <c r="J55" s="71">
        <v>1897</v>
      </c>
      <c r="K55" s="71">
        <v>2981</v>
      </c>
      <c r="L55" s="71">
        <v>3042</v>
      </c>
      <c r="M55" s="71">
        <v>4706</v>
      </c>
    </row>
    <row r="56" spans="2:13" ht="15.75" x14ac:dyDescent="0.25">
      <c r="B56" s="22" t="s">
        <v>146</v>
      </c>
      <c r="C56" s="71">
        <v>301</v>
      </c>
      <c r="D56" s="71">
        <v>474</v>
      </c>
      <c r="E56" s="71">
        <v>637</v>
      </c>
      <c r="F56" s="71">
        <v>558</v>
      </c>
      <c r="G56" s="71">
        <v>710</v>
      </c>
      <c r="H56" s="71">
        <v>940</v>
      </c>
      <c r="I56" s="71">
        <v>1377</v>
      </c>
      <c r="J56" s="71">
        <v>1928</v>
      </c>
      <c r="K56" s="71">
        <v>2200</v>
      </c>
      <c r="L56" s="71">
        <v>2517</v>
      </c>
      <c r="M56" s="71">
        <v>3518</v>
      </c>
    </row>
    <row r="57" spans="2:13" ht="15.75" x14ac:dyDescent="0.25">
      <c r="B57" s="22" t="s">
        <v>36</v>
      </c>
      <c r="C57" s="71">
        <v>620</v>
      </c>
      <c r="D57" s="71">
        <v>985</v>
      </c>
      <c r="E57" s="71">
        <v>1081</v>
      </c>
      <c r="F57" s="71">
        <v>835</v>
      </c>
      <c r="G57" s="71">
        <v>992</v>
      </c>
      <c r="H57" s="71">
        <v>1445</v>
      </c>
      <c r="I57" s="71">
        <v>1831</v>
      </c>
      <c r="J57" s="71">
        <v>2705</v>
      </c>
      <c r="K57" s="71">
        <v>4225</v>
      </c>
      <c r="L57" s="71">
        <v>4535</v>
      </c>
      <c r="M57" s="71">
        <v>7328</v>
      </c>
    </row>
    <row r="58" spans="2:13" ht="15.75" x14ac:dyDescent="0.25">
      <c r="B58" s="22" t="s">
        <v>47</v>
      </c>
      <c r="C58" s="71">
        <v>440</v>
      </c>
      <c r="D58" s="71">
        <v>725</v>
      </c>
      <c r="E58" s="71">
        <v>906</v>
      </c>
      <c r="F58" s="71">
        <v>763</v>
      </c>
      <c r="G58" s="71">
        <v>873</v>
      </c>
      <c r="H58" s="71">
        <v>1306</v>
      </c>
      <c r="I58" s="71">
        <v>1777</v>
      </c>
      <c r="J58" s="71">
        <v>2467</v>
      </c>
      <c r="K58" s="71">
        <v>2562</v>
      </c>
      <c r="L58" s="71">
        <v>3198</v>
      </c>
      <c r="M58" s="71">
        <v>4465</v>
      </c>
    </row>
    <row r="59" spans="2:13" ht="15.75" x14ac:dyDescent="0.25">
      <c r="B59" s="22" t="s">
        <v>104</v>
      </c>
      <c r="C59" s="71">
        <v>391</v>
      </c>
      <c r="D59" s="71">
        <v>775</v>
      </c>
      <c r="E59" s="71">
        <v>807</v>
      </c>
      <c r="F59" s="71">
        <v>496</v>
      </c>
      <c r="G59" s="71">
        <v>604</v>
      </c>
      <c r="H59" s="71">
        <v>871</v>
      </c>
      <c r="I59" s="71">
        <v>1106</v>
      </c>
      <c r="J59" s="71">
        <v>2131</v>
      </c>
      <c r="K59" s="71">
        <v>2894</v>
      </c>
      <c r="L59" s="71">
        <v>3312</v>
      </c>
      <c r="M59" s="71">
        <v>4861</v>
      </c>
    </row>
    <row r="60" spans="2:13" ht="15.75" x14ac:dyDescent="0.25">
      <c r="B60" s="22" t="s">
        <v>130</v>
      </c>
      <c r="C60" s="71">
        <v>495</v>
      </c>
      <c r="D60" s="71">
        <v>916</v>
      </c>
      <c r="E60" s="71">
        <v>1135</v>
      </c>
      <c r="F60" s="71">
        <v>962</v>
      </c>
      <c r="G60" s="71">
        <v>1145</v>
      </c>
      <c r="H60" s="71">
        <v>1701</v>
      </c>
      <c r="I60" s="71">
        <v>2172</v>
      </c>
      <c r="J60" s="71">
        <v>3135</v>
      </c>
      <c r="K60" s="71">
        <v>3900</v>
      </c>
      <c r="L60" s="71">
        <v>4361</v>
      </c>
      <c r="M60" s="71">
        <v>5019</v>
      </c>
    </row>
    <row r="61" spans="2:13" ht="15.75" x14ac:dyDescent="0.25">
      <c r="B61" s="22" t="s">
        <v>116</v>
      </c>
      <c r="C61" s="71">
        <v>428</v>
      </c>
      <c r="D61" s="71">
        <v>699</v>
      </c>
      <c r="E61" s="71">
        <v>793</v>
      </c>
      <c r="F61" s="71">
        <v>455</v>
      </c>
      <c r="G61" s="71">
        <v>546</v>
      </c>
      <c r="H61" s="71">
        <v>692</v>
      </c>
      <c r="I61" s="71">
        <v>1005</v>
      </c>
      <c r="J61" s="71">
        <v>1826</v>
      </c>
      <c r="K61" s="71">
        <v>2416</v>
      </c>
      <c r="L61" s="71">
        <v>2883</v>
      </c>
      <c r="M61" s="71">
        <v>4261</v>
      </c>
    </row>
    <row r="62" spans="2:13" ht="15.75" x14ac:dyDescent="0.25">
      <c r="B62" s="22" t="s">
        <v>115</v>
      </c>
      <c r="C62" s="71">
        <v>404</v>
      </c>
      <c r="D62" s="71">
        <v>729</v>
      </c>
      <c r="E62" s="71">
        <v>892</v>
      </c>
      <c r="F62" s="71">
        <v>516</v>
      </c>
      <c r="G62" s="71">
        <v>793</v>
      </c>
      <c r="H62" s="71">
        <v>895</v>
      </c>
      <c r="I62" s="71">
        <v>1285</v>
      </c>
      <c r="J62" s="71">
        <v>2025</v>
      </c>
      <c r="K62" s="71">
        <v>2916</v>
      </c>
      <c r="L62" s="71">
        <v>3372</v>
      </c>
      <c r="M62" s="71">
        <v>4690</v>
      </c>
    </row>
    <row r="63" spans="2:13" ht="15.75" x14ac:dyDescent="0.25">
      <c r="B63" s="22" t="s">
        <v>114</v>
      </c>
      <c r="C63" s="71">
        <v>293</v>
      </c>
      <c r="D63" s="71">
        <v>602</v>
      </c>
      <c r="E63" s="71">
        <v>682</v>
      </c>
      <c r="F63" s="71">
        <v>466</v>
      </c>
      <c r="G63" s="71">
        <v>523</v>
      </c>
      <c r="H63" s="71">
        <v>684</v>
      </c>
      <c r="I63" s="71">
        <v>1072</v>
      </c>
      <c r="J63" s="71">
        <v>1792</v>
      </c>
      <c r="K63" s="71">
        <v>2477</v>
      </c>
      <c r="L63" s="71">
        <v>3194</v>
      </c>
      <c r="M63" s="71">
        <v>4029</v>
      </c>
    </row>
    <row r="64" spans="2:13" ht="15.75" x14ac:dyDescent="0.25">
      <c r="B64" s="22" t="s">
        <v>74</v>
      </c>
      <c r="C64" s="71">
        <v>229</v>
      </c>
      <c r="D64" s="71">
        <v>437</v>
      </c>
      <c r="E64" s="71">
        <v>535</v>
      </c>
      <c r="F64" s="71">
        <v>455</v>
      </c>
      <c r="G64" s="71">
        <v>619</v>
      </c>
      <c r="H64" s="71">
        <v>719</v>
      </c>
      <c r="I64" s="71">
        <v>973</v>
      </c>
      <c r="J64" s="71">
        <v>1710</v>
      </c>
      <c r="K64" s="71">
        <v>1840</v>
      </c>
      <c r="L64" s="71">
        <v>2099</v>
      </c>
      <c r="M64" s="71">
        <v>2627</v>
      </c>
    </row>
    <row r="65" spans="2:13" ht="15.75" x14ac:dyDescent="0.25">
      <c r="B65" s="22" t="s">
        <v>145</v>
      </c>
      <c r="C65" s="71">
        <v>216</v>
      </c>
      <c r="D65" s="71">
        <v>368</v>
      </c>
      <c r="E65" s="71">
        <v>498</v>
      </c>
      <c r="F65" s="71">
        <v>418</v>
      </c>
      <c r="G65" s="71">
        <v>474</v>
      </c>
      <c r="H65" s="71">
        <v>749</v>
      </c>
      <c r="I65" s="71">
        <v>1032</v>
      </c>
      <c r="J65" s="71">
        <v>1704</v>
      </c>
      <c r="K65" s="71">
        <v>1951</v>
      </c>
      <c r="L65" s="71">
        <v>1971</v>
      </c>
      <c r="M65" s="71">
        <v>3134</v>
      </c>
    </row>
    <row r="66" spans="2:13" ht="15.75" x14ac:dyDescent="0.25">
      <c r="B66" s="22" t="s">
        <v>103</v>
      </c>
      <c r="C66" s="71">
        <v>408</v>
      </c>
      <c r="D66" s="71">
        <v>753</v>
      </c>
      <c r="E66" s="71">
        <v>971</v>
      </c>
      <c r="F66" s="71">
        <v>606</v>
      </c>
      <c r="G66" s="71">
        <v>781</v>
      </c>
      <c r="H66" s="71">
        <v>1021</v>
      </c>
      <c r="I66" s="71">
        <v>1226</v>
      </c>
      <c r="J66" s="71">
        <v>2231</v>
      </c>
      <c r="K66" s="71">
        <v>3561</v>
      </c>
      <c r="L66" s="71">
        <v>3966</v>
      </c>
      <c r="M66" s="71">
        <v>6203</v>
      </c>
    </row>
    <row r="67" spans="2:13" ht="15.75" x14ac:dyDescent="0.25">
      <c r="B67" s="22" t="s">
        <v>46</v>
      </c>
      <c r="C67" s="71">
        <v>342</v>
      </c>
      <c r="D67" s="71">
        <v>696</v>
      </c>
      <c r="E67" s="71">
        <v>775</v>
      </c>
      <c r="F67" s="71">
        <v>757</v>
      </c>
      <c r="G67" s="71">
        <v>885</v>
      </c>
      <c r="H67" s="71">
        <v>1284</v>
      </c>
      <c r="I67" s="71">
        <v>2029</v>
      </c>
      <c r="J67" s="71">
        <v>2370</v>
      </c>
      <c r="K67" s="71">
        <v>2314</v>
      </c>
      <c r="L67" s="71">
        <v>2682</v>
      </c>
      <c r="M67" s="71">
        <v>3910</v>
      </c>
    </row>
    <row r="68" spans="2:13" ht="15.75" x14ac:dyDescent="0.25">
      <c r="B68" s="22" t="s">
        <v>113</v>
      </c>
      <c r="C68" s="71">
        <v>292</v>
      </c>
      <c r="D68" s="71">
        <v>592</v>
      </c>
      <c r="E68" s="71">
        <v>614</v>
      </c>
      <c r="F68" s="71">
        <v>430</v>
      </c>
      <c r="G68" s="71">
        <v>550</v>
      </c>
      <c r="H68" s="71">
        <v>883</v>
      </c>
      <c r="I68" s="71">
        <v>1347</v>
      </c>
      <c r="J68" s="71">
        <v>1811</v>
      </c>
      <c r="K68" s="71">
        <v>2219</v>
      </c>
      <c r="L68" s="71">
        <v>2693</v>
      </c>
      <c r="M68" s="71">
        <v>3903</v>
      </c>
    </row>
    <row r="69" spans="2:13" ht="15.75" x14ac:dyDescent="0.25">
      <c r="B69" s="22" t="s">
        <v>144</v>
      </c>
      <c r="C69" s="71">
        <v>241</v>
      </c>
      <c r="D69" s="71">
        <v>465</v>
      </c>
      <c r="E69" s="71">
        <v>561</v>
      </c>
      <c r="F69" s="71">
        <v>523</v>
      </c>
      <c r="G69" s="71">
        <v>623</v>
      </c>
      <c r="H69" s="71">
        <v>884</v>
      </c>
      <c r="I69" s="71">
        <v>1479</v>
      </c>
      <c r="J69" s="71">
        <v>1996</v>
      </c>
      <c r="K69" s="71">
        <v>2221</v>
      </c>
      <c r="L69" s="71">
        <v>2497</v>
      </c>
      <c r="M69" s="71">
        <v>3272</v>
      </c>
    </row>
    <row r="70" spans="2:13" ht="15.75" x14ac:dyDescent="0.25">
      <c r="B70" s="22" t="s">
        <v>59</v>
      </c>
      <c r="C70" s="71">
        <v>526</v>
      </c>
      <c r="D70" s="71">
        <v>1132</v>
      </c>
      <c r="E70" s="71">
        <v>1380</v>
      </c>
      <c r="F70" s="71">
        <v>1020</v>
      </c>
      <c r="G70" s="71">
        <v>1267</v>
      </c>
      <c r="H70" s="71">
        <v>1590</v>
      </c>
      <c r="I70" s="71">
        <v>1855</v>
      </c>
      <c r="J70" s="71">
        <v>2365</v>
      </c>
      <c r="K70" s="71">
        <v>4153</v>
      </c>
      <c r="L70" s="71">
        <v>5837</v>
      </c>
      <c r="M70" s="71">
        <v>6748</v>
      </c>
    </row>
    <row r="71" spans="2:13" ht="15.75" x14ac:dyDescent="0.25">
      <c r="B71" s="22" t="s">
        <v>143</v>
      </c>
      <c r="C71" s="71">
        <v>321</v>
      </c>
      <c r="D71" s="71">
        <v>564</v>
      </c>
      <c r="E71" s="71">
        <v>727</v>
      </c>
      <c r="F71" s="71">
        <v>546</v>
      </c>
      <c r="G71" s="71">
        <v>689</v>
      </c>
      <c r="H71" s="71">
        <v>945</v>
      </c>
      <c r="I71" s="71">
        <v>1380</v>
      </c>
      <c r="J71" s="71">
        <v>2375</v>
      </c>
      <c r="K71" s="71">
        <v>2698</v>
      </c>
      <c r="L71" s="71">
        <v>3570</v>
      </c>
      <c r="M71" s="71">
        <v>4680</v>
      </c>
    </row>
    <row r="72" spans="2:13" ht="15.75" x14ac:dyDescent="0.25">
      <c r="B72" s="22" t="s">
        <v>102</v>
      </c>
      <c r="C72" s="71">
        <v>400</v>
      </c>
      <c r="D72" s="71">
        <v>844</v>
      </c>
      <c r="E72" s="71">
        <v>881</v>
      </c>
      <c r="F72" s="71">
        <v>567</v>
      </c>
      <c r="G72" s="71">
        <v>667</v>
      </c>
      <c r="H72" s="71">
        <v>913</v>
      </c>
      <c r="I72" s="71">
        <v>1183</v>
      </c>
      <c r="J72" s="71">
        <v>2264</v>
      </c>
      <c r="K72" s="71">
        <v>3125</v>
      </c>
      <c r="L72" s="71">
        <v>3559</v>
      </c>
      <c r="M72" s="71">
        <v>5186</v>
      </c>
    </row>
    <row r="73" spans="2:13" ht="15.75" x14ac:dyDescent="0.25">
      <c r="B73" s="22" t="s">
        <v>129</v>
      </c>
      <c r="C73" s="71">
        <v>469</v>
      </c>
      <c r="D73" s="71">
        <v>749</v>
      </c>
      <c r="E73" s="71">
        <v>1001</v>
      </c>
      <c r="F73" s="71">
        <v>699</v>
      </c>
      <c r="G73" s="71">
        <v>900</v>
      </c>
      <c r="H73" s="71">
        <v>1200</v>
      </c>
      <c r="I73" s="71">
        <v>1639</v>
      </c>
      <c r="J73" s="71">
        <v>2850</v>
      </c>
      <c r="K73" s="71">
        <v>3453</v>
      </c>
      <c r="L73" s="71">
        <v>3771</v>
      </c>
      <c r="M73" s="71">
        <v>5802</v>
      </c>
    </row>
    <row r="74" spans="2:13" ht="15.75" x14ac:dyDescent="0.25">
      <c r="B74" s="22" t="s">
        <v>142</v>
      </c>
      <c r="C74" s="71">
        <v>304</v>
      </c>
      <c r="D74" s="71">
        <v>582</v>
      </c>
      <c r="E74" s="71">
        <v>644</v>
      </c>
      <c r="F74" s="71">
        <v>535</v>
      </c>
      <c r="G74" s="71">
        <v>570</v>
      </c>
      <c r="H74" s="71">
        <v>986</v>
      </c>
      <c r="I74" s="71">
        <v>1553</v>
      </c>
      <c r="J74" s="71">
        <v>2216</v>
      </c>
      <c r="K74" s="71">
        <v>2646</v>
      </c>
      <c r="L74" s="71">
        <v>3837</v>
      </c>
      <c r="M74" s="71">
        <v>5025</v>
      </c>
    </row>
    <row r="75" spans="2:13" ht="15.75" x14ac:dyDescent="0.25">
      <c r="B75" s="22" t="s">
        <v>58</v>
      </c>
      <c r="C75" s="71">
        <v>566</v>
      </c>
      <c r="D75" s="71">
        <v>1156</v>
      </c>
      <c r="E75" s="71">
        <v>1384</v>
      </c>
      <c r="F75" s="71">
        <v>942</v>
      </c>
      <c r="G75" s="71">
        <v>1148</v>
      </c>
      <c r="H75" s="71">
        <v>1466</v>
      </c>
      <c r="I75" s="71">
        <v>1837</v>
      </c>
      <c r="J75" s="71">
        <v>2425</v>
      </c>
      <c r="K75" s="71">
        <v>4435</v>
      </c>
      <c r="L75" s="71">
        <v>5591</v>
      </c>
      <c r="M75" s="71">
        <v>6704</v>
      </c>
    </row>
    <row r="76" spans="2:13" ht="15.75" x14ac:dyDescent="0.25">
      <c r="B76" s="22" t="s">
        <v>45</v>
      </c>
      <c r="C76" s="71">
        <v>438</v>
      </c>
      <c r="D76" s="71">
        <v>736</v>
      </c>
      <c r="E76" s="71">
        <v>989</v>
      </c>
      <c r="F76" s="71">
        <v>730</v>
      </c>
      <c r="G76" s="71">
        <v>969</v>
      </c>
      <c r="H76" s="71">
        <v>1382</v>
      </c>
      <c r="I76" s="71">
        <v>1760</v>
      </c>
      <c r="J76" s="71">
        <v>2623</v>
      </c>
      <c r="K76" s="71">
        <v>2577</v>
      </c>
      <c r="L76" s="71">
        <v>3639</v>
      </c>
      <c r="M76" s="71">
        <v>4732</v>
      </c>
    </row>
    <row r="77" spans="2:13" ht="15.75" x14ac:dyDescent="0.25">
      <c r="B77" s="22" t="s">
        <v>85</v>
      </c>
      <c r="C77" s="71">
        <v>442</v>
      </c>
      <c r="D77" s="71">
        <v>921</v>
      </c>
      <c r="E77" s="71">
        <v>868</v>
      </c>
      <c r="F77" s="71">
        <v>562</v>
      </c>
      <c r="G77" s="71">
        <v>689</v>
      </c>
      <c r="H77" s="71">
        <v>848</v>
      </c>
      <c r="I77" s="71">
        <v>1195</v>
      </c>
      <c r="J77" s="71">
        <v>2102</v>
      </c>
      <c r="K77" s="71">
        <v>3251</v>
      </c>
      <c r="L77" s="71">
        <v>4012</v>
      </c>
      <c r="M77" s="71">
        <v>5499</v>
      </c>
    </row>
    <row r="78" spans="2:13" ht="15.75" x14ac:dyDescent="0.25">
      <c r="B78" s="22" t="s">
        <v>73</v>
      </c>
      <c r="C78" s="71">
        <v>238</v>
      </c>
      <c r="D78" s="71">
        <v>385</v>
      </c>
      <c r="E78" s="71">
        <v>547</v>
      </c>
      <c r="F78" s="71">
        <v>413</v>
      </c>
      <c r="G78" s="71">
        <v>569</v>
      </c>
      <c r="H78" s="71">
        <v>835</v>
      </c>
      <c r="I78" s="71">
        <v>1004</v>
      </c>
      <c r="J78" s="71">
        <v>1706</v>
      </c>
      <c r="K78" s="71">
        <v>1556</v>
      </c>
      <c r="L78" s="71">
        <v>1781</v>
      </c>
      <c r="M78" s="71">
        <v>2560</v>
      </c>
    </row>
    <row r="79" spans="2:13" ht="15.75" x14ac:dyDescent="0.25">
      <c r="B79" s="22" t="s">
        <v>141</v>
      </c>
      <c r="C79" s="71">
        <v>250</v>
      </c>
      <c r="D79" s="71">
        <v>402</v>
      </c>
      <c r="E79" s="71">
        <v>500</v>
      </c>
      <c r="F79" s="71">
        <v>480</v>
      </c>
      <c r="G79" s="71">
        <v>553</v>
      </c>
      <c r="H79" s="71">
        <v>945</v>
      </c>
      <c r="I79" s="71">
        <v>1400</v>
      </c>
      <c r="J79" s="71">
        <v>1938</v>
      </c>
      <c r="K79" s="71">
        <v>2047</v>
      </c>
      <c r="L79" s="71">
        <v>2415</v>
      </c>
      <c r="M79" s="71">
        <v>3470</v>
      </c>
    </row>
    <row r="80" spans="2:13" ht="15.75" x14ac:dyDescent="0.25">
      <c r="B80" s="22" t="s">
        <v>72</v>
      </c>
      <c r="C80" s="71">
        <v>211</v>
      </c>
      <c r="D80" s="71">
        <v>397</v>
      </c>
      <c r="E80" s="71">
        <v>508</v>
      </c>
      <c r="F80" s="71">
        <v>567</v>
      </c>
      <c r="G80" s="71">
        <v>529</v>
      </c>
      <c r="H80" s="71">
        <v>737</v>
      </c>
      <c r="I80" s="71">
        <v>1366</v>
      </c>
      <c r="J80" s="71">
        <v>1705</v>
      </c>
      <c r="K80" s="71">
        <v>1624</v>
      </c>
      <c r="L80" s="71">
        <v>2133</v>
      </c>
      <c r="M80" s="71">
        <v>2762</v>
      </c>
    </row>
    <row r="81" spans="2:13" ht="15.75" x14ac:dyDescent="0.25">
      <c r="B81" s="22" t="s">
        <v>57</v>
      </c>
      <c r="C81" s="71">
        <v>567</v>
      </c>
      <c r="D81" s="71">
        <v>1064</v>
      </c>
      <c r="E81" s="71">
        <v>1409</v>
      </c>
      <c r="F81" s="71">
        <v>937</v>
      </c>
      <c r="G81" s="71">
        <v>1059</v>
      </c>
      <c r="H81" s="71">
        <v>1376</v>
      </c>
      <c r="I81" s="71">
        <v>1772</v>
      </c>
      <c r="J81" s="71">
        <v>2161</v>
      </c>
      <c r="K81" s="71">
        <v>3618</v>
      </c>
      <c r="L81" s="71">
        <v>5235</v>
      </c>
      <c r="M81" s="71">
        <v>6687</v>
      </c>
    </row>
    <row r="82" spans="2:13" ht="15.75" x14ac:dyDescent="0.25">
      <c r="B82" s="22" t="s">
        <v>128</v>
      </c>
      <c r="C82" s="71">
        <v>341</v>
      </c>
      <c r="D82" s="71">
        <v>773</v>
      </c>
      <c r="E82" s="71">
        <v>866</v>
      </c>
      <c r="F82" s="71">
        <v>705</v>
      </c>
      <c r="G82" s="71">
        <v>801</v>
      </c>
      <c r="H82" s="71">
        <v>1081</v>
      </c>
      <c r="I82" s="71">
        <v>1487</v>
      </c>
      <c r="J82" s="71">
        <v>2175</v>
      </c>
      <c r="K82" s="71">
        <v>2673</v>
      </c>
      <c r="L82" s="71">
        <v>3273</v>
      </c>
      <c r="M82" s="71">
        <v>4388</v>
      </c>
    </row>
    <row r="83" spans="2:13" ht="15.75" x14ac:dyDescent="0.25">
      <c r="B83" s="22" t="s">
        <v>140</v>
      </c>
      <c r="C83" s="71">
        <v>408</v>
      </c>
      <c r="D83" s="71">
        <v>772</v>
      </c>
      <c r="E83" s="71">
        <v>832</v>
      </c>
      <c r="F83" s="71">
        <v>610</v>
      </c>
      <c r="G83" s="71">
        <v>754</v>
      </c>
      <c r="H83" s="71">
        <v>1003</v>
      </c>
      <c r="I83" s="71">
        <v>1388</v>
      </c>
      <c r="J83" s="71">
        <v>2365</v>
      </c>
      <c r="K83" s="71">
        <v>2736</v>
      </c>
      <c r="L83" s="71">
        <v>3500</v>
      </c>
      <c r="M83" s="71">
        <v>4906</v>
      </c>
    </row>
    <row r="84" spans="2:13" ht="15.75" x14ac:dyDescent="0.25">
      <c r="B84" s="22" t="s">
        <v>139</v>
      </c>
      <c r="C84" s="71">
        <v>256</v>
      </c>
      <c r="D84" s="71">
        <v>396</v>
      </c>
      <c r="E84" s="71">
        <v>641</v>
      </c>
      <c r="F84" s="71">
        <v>546</v>
      </c>
      <c r="G84" s="71">
        <v>637</v>
      </c>
      <c r="H84" s="71">
        <v>884</v>
      </c>
      <c r="I84" s="71">
        <v>1519</v>
      </c>
      <c r="J84" s="71">
        <v>2065</v>
      </c>
      <c r="K84" s="71">
        <v>2301</v>
      </c>
      <c r="L84" s="71">
        <v>2636</v>
      </c>
      <c r="M84" s="71">
        <v>3912</v>
      </c>
    </row>
    <row r="85" spans="2:13" ht="15.75" x14ac:dyDescent="0.25">
      <c r="B85" s="22" t="s">
        <v>101</v>
      </c>
      <c r="C85" s="71">
        <v>424</v>
      </c>
      <c r="D85" s="71">
        <v>911</v>
      </c>
      <c r="E85" s="71">
        <v>925</v>
      </c>
      <c r="F85" s="71">
        <v>626</v>
      </c>
      <c r="G85" s="71">
        <v>796</v>
      </c>
      <c r="H85" s="71">
        <v>1180</v>
      </c>
      <c r="I85" s="71">
        <v>1618</v>
      </c>
      <c r="J85" s="71">
        <v>2368</v>
      </c>
      <c r="K85" s="71">
        <v>3461</v>
      </c>
      <c r="L85" s="71">
        <v>3516</v>
      </c>
      <c r="M85" s="71">
        <v>4561</v>
      </c>
    </row>
    <row r="86" spans="2:13" ht="15.75" x14ac:dyDescent="0.25">
      <c r="B86" s="22" t="s">
        <v>84</v>
      </c>
      <c r="C86" s="71">
        <v>669</v>
      </c>
      <c r="D86" s="71">
        <v>1191</v>
      </c>
      <c r="E86" s="71">
        <v>1147</v>
      </c>
      <c r="F86" s="71">
        <v>902</v>
      </c>
      <c r="G86" s="71">
        <v>1178</v>
      </c>
      <c r="H86" s="71">
        <v>1922</v>
      </c>
      <c r="I86" s="71">
        <v>2306</v>
      </c>
      <c r="J86" s="71">
        <v>2843</v>
      </c>
      <c r="K86" s="71">
        <v>3888</v>
      </c>
      <c r="L86" s="71">
        <v>4429</v>
      </c>
      <c r="M86" s="71">
        <v>5713</v>
      </c>
    </row>
    <row r="87" spans="2:13" ht="15.75" x14ac:dyDescent="0.25">
      <c r="B87" s="22" t="s">
        <v>138</v>
      </c>
      <c r="C87" s="71">
        <v>363</v>
      </c>
      <c r="D87" s="71">
        <v>588</v>
      </c>
      <c r="E87" s="71">
        <v>761</v>
      </c>
      <c r="F87" s="71">
        <v>640</v>
      </c>
      <c r="G87" s="71">
        <v>724</v>
      </c>
      <c r="H87" s="71">
        <v>1257</v>
      </c>
      <c r="I87" s="71">
        <v>1409</v>
      </c>
      <c r="J87" s="71">
        <v>2165</v>
      </c>
      <c r="K87" s="71">
        <v>2066</v>
      </c>
      <c r="L87" s="71">
        <v>2525</v>
      </c>
      <c r="M87" s="71">
        <v>3857</v>
      </c>
    </row>
    <row r="88" spans="2:13" ht="15.75" x14ac:dyDescent="0.25">
      <c r="B88" s="22" t="s">
        <v>137</v>
      </c>
      <c r="C88" s="71">
        <v>222</v>
      </c>
      <c r="D88" s="71">
        <v>338</v>
      </c>
      <c r="E88" s="71">
        <v>503</v>
      </c>
      <c r="F88" s="71">
        <v>462</v>
      </c>
      <c r="G88" s="71">
        <v>494</v>
      </c>
      <c r="H88" s="71">
        <v>759</v>
      </c>
      <c r="I88" s="71">
        <v>1310</v>
      </c>
      <c r="J88" s="71">
        <v>1862</v>
      </c>
      <c r="K88" s="71">
        <v>1948</v>
      </c>
      <c r="L88" s="71">
        <v>2237</v>
      </c>
      <c r="M88" s="71">
        <v>3020</v>
      </c>
    </row>
    <row r="89" spans="2:13" ht="15.75" x14ac:dyDescent="0.25">
      <c r="B89" s="22" t="s">
        <v>112</v>
      </c>
      <c r="C89" s="71">
        <v>248</v>
      </c>
      <c r="D89" s="71">
        <v>492</v>
      </c>
      <c r="E89" s="71">
        <v>544</v>
      </c>
      <c r="F89" s="71">
        <v>367</v>
      </c>
      <c r="G89" s="71">
        <v>404</v>
      </c>
      <c r="H89" s="71">
        <v>618</v>
      </c>
      <c r="I89" s="71">
        <v>866</v>
      </c>
      <c r="J89" s="71">
        <v>1725</v>
      </c>
      <c r="K89" s="71">
        <v>2063</v>
      </c>
      <c r="L89" s="71">
        <v>2520</v>
      </c>
      <c r="M89" s="71">
        <v>3789</v>
      </c>
    </row>
    <row r="90" spans="2:13" ht="15.75" x14ac:dyDescent="0.25">
      <c r="B90" s="22" t="s">
        <v>100</v>
      </c>
      <c r="C90" s="71">
        <v>391</v>
      </c>
      <c r="D90" s="71">
        <v>813</v>
      </c>
      <c r="E90" s="71">
        <v>912</v>
      </c>
      <c r="F90" s="71">
        <v>634</v>
      </c>
      <c r="G90" s="71">
        <v>789</v>
      </c>
      <c r="H90" s="71">
        <v>1080</v>
      </c>
      <c r="I90" s="71">
        <v>1437</v>
      </c>
      <c r="J90" s="71">
        <v>2373</v>
      </c>
      <c r="K90" s="71">
        <v>3210</v>
      </c>
      <c r="L90" s="71">
        <v>3850</v>
      </c>
      <c r="M90" s="71">
        <v>5816</v>
      </c>
    </row>
    <row r="91" spans="2:13" ht="15.75" x14ac:dyDescent="0.25">
      <c r="B91" s="22" t="s">
        <v>111</v>
      </c>
      <c r="C91" s="71">
        <v>355</v>
      </c>
      <c r="D91" s="71">
        <v>733</v>
      </c>
      <c r="E91" s="71">
        <v>897</v>
      </c>
      <c r="F91" s="71">
        <v>554</v>
      </c>
      <c r="G91" s="71">
        <v>604</v>
      </c>
      <c r="H91" s="71">
        <v>935</v>
      </c>
      <c r="I91" s="71">
        <v>1174</v>
      </c>
      <c r="J91" s="71">
        <v>2033</v>
      </c>
      <c r="K91" s="71">
        <v>2630</v>
      </c>
      <c r="L91" s="71">
        <v>3461</v>
      </c>
      <c r="M91" s="71">
        <v>4578</v>
      </c>
    </row>
    <row r="92" spans="2:13" ht="15.75" x14ac:dyDescent="0.25">
      <c r="B92" s="22" t="s">
        <v>83</v>
      </c>
      <c r="C92" s="71">
        <v>465</v>
      </c>
      <c r="D92" s="71">
        <v>843</v>
      </c>
      <c r="E92" s="71">
        <v>1006</v>
      </c>
      <c r="F92" s="71">
        <v>713</v>
      </c>
      <c r="G92" s="71">
        <v>886</v>
      </c>
      <c r="H92" s="71">
        <v>1285</v>
      </c>
      <c r="I92" s="71">
        <v>1490</v>
      </c>
      <c r="J92" s="71">
        <v>2200</v>
      </c>
      <c r="K92" s="71">
        <v>2730</v>
      </c>
      <c r="L92" s="71">
        <v>3516</v>
      </c>
      <c r="M92" s="71">
        <v>5246</v>
      </c>
    </row>
    <row r="93" spans="2:13" ht="15.75" x14ac:dyDescent="0.25">
      <c r="B93" s="22" t="s">
        <v>71</v>
      </c>
      <c r="C93" s="71">
        <v>204</v>
      </c>
      <c r="D93" s="71">
        <v>411</v>
      </c>
      <c r="E93" s="71">
        <v>502</v>
      </c>
      <c r="F93" s="71">
        <v>369</v>
      </c>
      <c r="G93" s="71">
        <v>714</v>
      </c>
      <c r="H93" s="71">
        <v>605</v>
      </c>
      <c r="I93" s="71">
        <v>1048</v>
      </c>
      <c r="J93" s="71">
        <v>1424</v>
      </c>
      <c r="K93" s="71">
        <v>1463</v>
      </c>
      <c r="L93" s="71">
        <v>1599</v>
      </c>
      <c r="M93" s="71">
        <v>2655</v>
      </c>
    </row>
    <row r="94" spans="2:13" ht="15.75" x14ac:dyDescent="0.25">
      <c r="B94" s="22" t="s">
        <v>70</v>
      </c>
      <c r="C94" s="71">
        <v>262</v>
      </c>
      <c r="D94" s="71">
        <v>495</v>
      </c>
      <c r="E94" s="71">
        <v>618</v>
      </c>
      <c r="F94" s="71">
        <v>568</v>
      </c>
      <c r="G94" s="71">
        <v>579</v>
      </c>
      <c r="H94" s="71">
        <v>803</v>
      </c>
      <c r="I94" s="71">
        <v>1016</v>
      </c>
      <c r="J94" s="71">
        <v>1729</v>
      </c>
      <c r="K94" s="71">
        <v>1794</v>
      </c>
      <c r="L94" s="71">
        <v>2446</v>
      </c>
      <c r="M94" s="71">
        <v>2855</v>
      </c>
    </row>
    <row r="95" spans="2:13" ht="15.75" x14ac:dyDescent="0.25">
      <c r="B95" s="22" t="s">
        <v>135</v>
      </c>
      <c r="C95" s="71">
        <v>509</v>
      </c>
      <c r="D95" s="71">
        <v>915</v>
      </c>
      <c r="E95" s="71">
        <v>1094</v>
      </c>
      <c r="F95" s="71">
        <v>815</v>
      </c>
      <c r="G95" s="71">
        <v>861</v>
      </c>
      <c r="H95" s="71">
        <v>1223</v>
      </c>
      <c r="I95" s="71">
        <v>1368</v>
      </c>
      <c r="J95" s="71">
        <v>2209</v>
      </c>
      <c r="K95" s="71">
        <v>4023</v>
      </c>
      <c r="L95" s="71">
        <v>4010</v>
      </c>
      <c r="M95" s="71">
        <v>6325</v>
      </c>
    </row>
    <row r="96" spans="2:13" ht="15.75" x14ac:dyDescent="0.25">
      <c r="B96" s="22" t="s">
        <v>110</v>
      </c>
      <c r="C96" s="71">
        <v>282</v>
      </c>
      <c r="D96" s="71">
        <v>581</v>
      </c>
      <c r="E96" s="71">
        <v>618</v>
      </c>
      <c r="F96" s="71">
        <v>367</v>
      </c>
      <c r="G96" s="71">
        <v>401</v>
      </c>
      <c r="H96" s="71">
        <v>634</v>
      </c>
      <c r="I96" s="71">
        <v>811</v>
      </c>
      <c r="J96" s="71">
        <v>1700</v>
      </c>
      <c r="K96" s="71">
        <v>2226</v>
      </c>
      <c r="L96" s="71">
        <v>2581</v>
      </c>
      <c r="M96" s="71">
        <v>4152</v>
      </c>
    </row>
    <row r="97" spans="2:13" ht="15.75" x14ac:dyDescent="0.25">
      <c r="B97" s="22" t="s">
        <v>99</v>
      </c>
      <c r="C97" s="71">
        <v>356</v>
      </c>
      <c r="D97" s="71">
        <v>730</v>
      </c>
      <c r="E97" s="71">
        <v>742</v>
      </c>
      <c r="F97" s="71">
        <v>470</v>
      </c>
      <c r="G97" s="71">
        <v>615</v>
      </c>
      <c r="H97" s="71">
        <v>761</v>
      </c>
      <c r="I97" s="71">
        <v>1122</v>
      </c>
      <c r="J97" s="71">
        <v>1965</v>
      </c>
      <c r="K97" s="71">
        <v>2936</v>
      </c>
      <c r="L97" s="71">
        <v>3370</v>
      </c>
      <c r="M97" s="71">
        <v>5438</v>
      </c>
    </row>
    <row r="98" spans="2:13" ht="15.75" x14ac:dyDescent="0.25">
      <c r="B98" s="22" t="s">
        <v>56</v>
      </c>
      <c r="C98" s="71">
        <v>479</v>
      </c>
      <c r="D98" s="71">
        <v>1029</v>
      </c>
      <c r="E98" s="71">
        <v>1308</v>
      </c>
      <c r="F98" s="71">
        <v>834</v>
      </c>
      <c r="G98" s="71">
        <v>1088</v>
      </c>
      <c r="H98" s="71">
        <v>1347</v>
      </c>
      <c r="I98" s="71">
        <v>1745</v>
      </c>
      <c r="J98" s="71">
        <v>2585</v>
      </c>
      <c r="K98" s="71">
        <v>4077</v>
      </c>
      <c r="L98" s="71">
        <v>5087</v>
      </c>
      <c r="M98" s="71">
        <v>6405</v>
      </c>
    </row>
    <row r="99" spans="2:13" ht="15.75" x14ac:dyDescent="0.25">
      <c r="B99" s="22" t="s">
        <v>69</v>
      </c>
      <c r="C99" s="71">
        <v>207</v>
      </c>
      <c r="D99" s="71">
        <v>440</v>
      </c>
      <c r="E99" s="71">
        <v>489</v>
      </c>
      <c r="F99" s="71">
        <v>411</v>
      </c>
      <c r="G99" s="71">
        <v>483</v>
      </c>
      <c r="H99" s="71">
        <v>607</v>
      </c>
      <c r="I99" s="71">
        <v>1052</v>
      </c>
      <c r="J99" s="71">
        <v>1756</v>
      </c>
      <c r="K99" s="71">
        <v>1670</v>
      </c>
      <c r="L99" s="71">
        <v>1963</v>
      </c>
      <c r="M99" s="71">
        <v>2396</v>
      </c>
    </row>
    <row r="100" spans="2:13" ht="15.75" x14ac:dyDescent="0.25">
      <c r="B100" s="22" t="s">
        <v>97</v>
      </c>
      <c r="C100" s="71">
        <v>369</v>
      </c>
      <c r="D100" s="71">
        <v>782</v>
      </c>
      <c r="E100" s="71">
        <v>812</v>
      </c>
      <c r="F100" s="71">
        <v>543</v>
      </c>
      <c r="G100" s="71">
        <v>611</v>
      </c>
      <c r="H100" s="71">
        <v>911</v>
      </c>
      <c r="I100" s="71">
        <v>1187</v>
      </c>
      <c r="J100" s="71">
        <v>2073</v>
      </c>
      <c r="K100" s="71">
        <v>3552</v>
      </c>
      <c r="L100" s="71">
        <v>3729</v>
      </c>
      <c r="M100" s="71">
        <v>6127</v>
      </c>
    </row>
    <row r="101" spans="2:13" ht="15.75" x14ac:dyDescent="0.25">
      <c r="B101" s="22" t="s">
        <v>127</v>
      </c>
      <c r="C101" s="71">
        <v>724</v>
      </c>
      <c r="D101" s="71">
        <v>1193</v>
      </c>
      <c r="E101" s="71">
        <v>1700</v>
      </c>
      <c r="F101" s="71">
        <v>1542</v>
      </c>
      <c r="G101" s="71">
        <v>2097</v>
      </c>
      <c r="H101" s="71">
        <v>2598</v>
      </c>
      <c r="I101" s="71">
        <v>3991</v>
      </c>
      <c r="J101" s="71">
        <v>3271</v>
      </c>
      <c r="K101" s="71">
        <v>4240</v>
      </c>
      <c r="L101" s="71">
        <v>4885</v>
      </c>
      <c r="M101" s="71">
        <v>6162</v>
      </c>
    </row>
    <row r="102" spans="2:13" ht="15.75" x14ac:dyDescent="0.25">
      <c r="B102" s="22" t="s">
        <v>35</v>
      </c>
      <c r="C102" s="71">
        <v>320</v>
      </c>
      <c r="D102" s="71">
        <v>587</v>
      </c>
      <c r="E102" s="71">
        <v>660</v>
      </c>
      <c r="F102" s="71">
        <v>442</v>
      </c>
      <c r="G102" s="71">
        <v>509</v>
      </c>
      <c r="H102" s="71">
        <v>707</v>
      </c>
      <c r="I102" s="71">
        <v>1018</v>
      </c>
      <c r="J102" s="71">
        <v>1787</v>
      </c>
      <c r="K102" s="71">
        <v>1656</v>
      </c>
      <c r="L102" s="71">
        <v>2453</v>
      </c>
      <c r="M102" s="71">
        <v>3962</v>
      </c>
    </row>
    <row r="103" spans="2:13" ht="15.75" x14ac:dyDescent="0.25">
      <c r="B103" s="22" t="s">
        <v>126</v>
      </c>
      <c r="C103" s="71">
        <v>365</v>
      </c>
      <c r="D103" s="71">
        <v>730</v>
      </c>
      <c r="E103" s="71">
        <v>785</v>
      </c>
      <c r="F103" s="71">
        <v>805</v>
      </c>
      <c r="G103" s="71">
        <v>1026</v>
      </c>
      <c r="H103" s="71">
        <v>1251</v>
      </c>
      <c r="I103" s="71">
        <v>2033</v>
      </c>
      <c r="J103" s="71">
        <v>2636</v>
      </c>
      <c r="K103" s="71">
        <v>2513</v>
      </c>
      <c r="L103" s="71">
        <v>2933</v>
      </c>
      <c r="M103" s="71">
        <v>5052</v>
      </c>
    </row>
    <row r="104" spans="2:13" ht="15.75" x14ac:dyDescent="0.25">
      <c r="B104" s="22" t="s">
        <v>125</v>
      </c>
      <c r="C104" s="71">
        <v>1094</v>
      </c>
      <c r="D104" s="71">
        <v>1785</v>
      </c>
      <c r="E104" s="71">
        <v>3213</v>
      </c>
      <c r="F104" s="71">
        <v>2259</v>
      </c>
      <c r="G104" s="71">
        <v>2152</v>
      </c>
      <c r="H104" s="71">
        <v>2592</v>
      </c>
      <c r="I104" s="71">
        <v>3627</v>
      </c>
      <c r="J104" s="71">
        <v>3686</v>
      </c>
      <c r="K104" s="71">
        <v>4128</v>
      </c>
      <c r="L104" s="71">
        <v>4348</v>
      </c>
      <c r="M104" s="71">
        <v>10928</v>
      </c>
    </row>
    <row r="105" spans="2:13" ht="15.75" x14ac:dyDescent="0.25">
      <c r="B105" s="22" t="s">
        <v>124</v>
      </c>
      <c r="C105" s="71">
        <v>325</v>
      </c>
      <c r="D105" s="71">
        <v>633</v>
      </c>
      <c r="E105" s="71">
        <v>757</v>
      </c>
      <c r="F105" s="71">
        <v>717</v>
      </c>
      <c r="G105" s="71">
        <v>827</v>
      </c>
      <c r="H105" s="71">
        <v>1118</v>
      </c>
      <c r="I105" s="71">
        <v>1446</v>
      </c>
      <c r="J105" s="71">
        <v>2168</v>
      </c>
      <c r="K105" s="71">
        <v>2305</v>
      </c>
      <c r="L105" s="71">
        <v>2951</v>
      </c>
      <c r="M105" s="71">
        <v>4393</v>
      </c>
    </row>
    <row r="106" spans="2:13" ht="15.75" x14ac:dyDescent="0.25">
      <c r="B106" s="22" t="s">
        <v>54</v>
      </c>
      <c r="C106" s="71">
        <v>482</v>
      </c>
      <c r="D106" s="71">
        <v>1058</v>
      </c>
      <c r="E106" s="71">
        <v>1322</v>
      </c>
      <c r="F106" s="71">
        <v>940</v>
      </c>
      <c r="G106" s="71">
        <v>1209</v>
      </c>
      <c r="H106" s="71">
        <v>1563</v>
      </c>
      <c r="I106" s="71">
        <v>2048</v>
      </c>
      <c r="J106" s="71">
        <v>2369</v>
      </c>
      <c r="K106" s="71">
        <v>4392</v>
      </c>
      <c r="L106" s="71">
        <v>5353</v>
      </c>
      <c r="M106" s="71">
        <v>6841</v>
      </c>
    </row>
    <row r="107" spans="2:13" ht="15.75" x14ac:dyDescent="0.25">
      <c r="B107" s="22" t="s">
        <v>43</v>
      </c>
      <c r="C107" s="71">
        <v>339</v>
      </c>
      <c r="D107" s="71">
        <v>602</v>
      </c>
      <c r="E107" s="71">
        <v>696</v>
      </c>
      <c r="F107" s="71">
        <v>578</v>
      </c>
      <c r="G107" s="71">
        <v>815</v>
      </c>
      <c r="H107" s="71">
        <v>1280</v>
      </c>
      <c r="I107" s="71">
        <v>1927</v>
      </c>
      <c r="J107" s="71">
        <v>2465</v>
      </c>
      <c r="K107" s="71">
        <v>2369</v>
      </c>
      <c r="L107" s="71">
        <v>2894</v>
      </c>
      <c r="M107" s="71">
        <v>4003</v>
      </c>
    </row>
    <row r="108" spans="2:13" ht="15.75" x14ac:dyDescent="0.25">
      <c r="B108" s="22" t="s">
        <v>108</v>
      </c>
      <c r="C108" s="71">
        <v>290</v>
      </c>
      <c r="D108" s="71">
        <v>529</v>
      </c>
      <c r="E108" s="71">
        <v>635</v>
      </c>
      <c r="F108" s="71">
        <v>354</v>
      </c>
      <c r="G108" s="71">
        <v>440</v>
      </c>
      <c r="H108" s="71">
        <v>678</v>
      </c>
      <c r="I108" s="71">
        <v>814</v>
      </c>
      <c r="J108" s="71">
        <v>1566</v>
      </c>
      <c r="K108" s="71">
        <v>1858</v>
      </c>
      <c r="L108" s="71">
        <v>2338</v>
      </c>
      <c r="M108" s="71">
        <v>3213</v>
      </c>
    </row>
    <row r="109" spans="2:13" ht="15.75" x14ac:dyDescent="0.25">
      <c r="B109" s="22" t="s">
        <v>68</v>
      </c>
      <c r="C109" s="71">
        <v>252</v>
      </c>
      <c r="D109" s="71">
        <v>417</v>
      </c>
      <c r="E109" s="71">
        <v>487</v>
      </c>
      <c r="F109" s="71">
        <v>471</v>
      </c>
      <c r="G109" s="71">
        <v>613</v>
      </c>
      <c r="H109" s="71">
        <v>1098</v>
      </c>
      <c r="I109" s="71">
        <v>1728</v>
      </c>
      <c r="J109" s="71">
        <v>1902</v>
      </c>
      <c r="K109" s="71">
        <v>1961</v>
      </c>
      <c r="L109" s="71">
        <v>2235</v>
      </c>
      <c r="M109" s="71">
        <v>3385</v>
      </c>
    </row>
    <row r="110" spans="2:13" ht="15.75" x14ac:dyDescent="0.25">
      <c r="B110" s="22" t="s">
        <v>67</v>
      </c>
      <c r="C110" s="71">
        <v>231</v>
      </c>
      <c r="D110" s="71">
        <v>429</v>
      </c>
      <c r="E110" s="71">
        <v>538</v>
      </c>
      <c r="F110" s="71">
        <v>443</v>
      </c>
      <c r="G110" s="71">
        <v>585</v>
      </c>
      <c r="H110" s="71">
        <v>772</v>
      </c>
      <c r="I110" s="71">
        <v>1027</v>
      </c>
      <c r="J110" s="71">
        <v>1737</v>
      </c>
      <c r="K110" s="71">
        <v>1641</v>
      </c>
      <c r="L110" s="71">
        <v>2066</v>
      </c>
      <c r="M110" s="71">
        <v>3220</v>
      </c>
    </row>
    <row r="111" spans="2:13" ht="15.75" x14ac:dyDescent="0.25">
      <c r="B111" s="22" t="s">
        <v>30</v>
      </c>
      <c r="C111" s="71">
        <v>317</v>
      </c>
      <c r="D111" s="71">
        <v>663</v>
      </c>
      <c r="E111" s="71">
        <v>689</v>
      </c>
      <c r="F111" s="71">
        <v>474</v>
      </c>
      <c r="G111" s="71">
        <v>652</v>
      </c>
      <c r="H111" s="71">
        <v>897</v>
      </c>
      <c r="I111" s="71">
        <v>1105</v>
      </c>
      <c r="J111" s="71">
        <v>1842</v>
      </c>
      <c r="K111" s="71">
        <v>2156</v>
      </c>
      <c r="L111" s="71">
        <v>2841</v>
      </c>
      <c r="M111" s="71">
        <v>4000</v>
      </c>
    </row>
    <row r="112" spans="2:13" ht="15.75" x14ac:dyDescent="0.25">
      <c r="B112" s="22" t="s">
        <v>123</v>
      </c>
      <c r="C112" s="71">
        <v>515</v>
      </c>
      <c r="D112" s="71">
        <v>1033</v>
      </c>
      <c r="E112" s="71">
        <v>1267</v>
      </c>
      <c r="F112" s="71">
        <v>973</v>
      </c>
      <c r="G112" s="71">
        <v>1584</v>
      </c>
      <c r="H112" s="71">
        <v>1792</v>
      </c>
      <c r="I112" s="71">
        <v>2312</v>
      </c>
      <c r="J112" s="71">
        <v>3324</v>
      </c>
      <c r="K112" s="71">
        <v>3880</v>
      </c>
      <c r="L112" s="71">
        <v>4048</v>
      </c>
      <c r="M112" s="71">
        <v>5779</v>
      </c>
    </row>
    <row r="113" spans="2:13" ht="15.75" x14ac:dyDescent="0.25">
      <c r="B113" s="22" t="s">
        <v>121</v>
      </c>
      <c r="C113" s="71">
        <v>266</v>
      </c>
      <c r="D113" s="71">
        <v>401</v>
      </c>
      <c r="E113" s="71">
        <v>491</v>
      </c>
      <c r="F113" s="71">
        <v>525</v>
      </c>
      <c r="G113" s="71">
        <v>665</v>
      </c>
      <c r="H113" s="71">
        <v>823</v>
      </c>
      <c r="I113" s="71">
        <v>1477</v>
      </c>
      <c r="J113" s="71">
        <v>1864</v>
      </c>
      <c r="K113" s="71">
        <v>1919</v>
      </c>
      <c r="L113" s="71">
        <v>2372</v>
      </c>
      <c r="M113" s="71">
        <v>2926</v>
      </c>
    </row>
    <row r="114" spans="2:13" ht="15.75" x14ac:dyDescent="0.25">
      <c r="B114" s="22" t="s">
        <v>66</v>
      </c>
      <c r="C114" s="71">
        <v>214</v>
      </c>
      <c r="D114" s="71">
        <v>421</v>
      </c>
      <c r="E114" s="71">
        <v>591</v>
      </c>
      <c r="F114" s="71">
        <v>453</v>
      </c>
      <c r="G114" s="71">
        <v>537</v>
      </c>
      <c r="H114" s="71">
        <v>786</v>
      </c>
      <c r="I114" s="71">
        <v>1034</v>
      </c>
      <c r="J114" s="71">
        <v>1706</v>
      </c>
      <c r="K114" s="71">
        <v>1527</v>
      </c>
      <c r="L114" s="71">
        <v>2350</v>
      </c>
      <c r="M114" s="71">
        <v>2495</v>
      </c>
    </row>
    <row r="115" spans="2:13" ht="15.75" x14ac:dyDescent="0.25">
      <c r="B115" s="22" t="s">
        <v>65</v>
      </c>
      <c r="C115" s="71">
        <v>364</v>
      </c>
      <c r="D115" s="71">
        <v>602</v>
      </c>
      <c r="E115" s="71">
        <v>701</v>
      </c>
      <c r="F115" s="71">
        <v>656</v>
      </c>
      <c r="G115" s="71">
        <v>805</v>
      </c>
      <c r="H115" s="71">
        <v>1219</v>
      </c>
      <c r="I115" s="71">
        <v>1722</v>
      </c>
      <c r="J115" s="71">
        <v>2613</v>
      </c>
      <c r="K115" s="71">
        <v>2612</v>
      </c>
      <c r="L115" s="71">
        <v>3102</v>
      </c>
      <c r="M115" s="71">
        <v>4559</v>
      </c>
    </row>
    <row r="116" spans="2:13" ht="15.75" x14ac:dyDescent="0.25">
      <c r="B116" s="22" t="s">
        <v>81</v>
      </c>
      <c r="C116" s="71">
        <v>292</v>
      </c>
      <c r="D116" s="71">
        <v>709</v>
      </c>
      <c r="E116" s="71">
        <v>611</v>
      </c>
      <c r="F116" s="71">
        <v>448</v>
      </c>
      <c r="G116" s="71">
        <v>542</v>
      </c>
      <c r="H116" s="71">
        <v>545</v>
      </c>
      <c r="I116" s="71">
        <v>916</v>
      </c>
      <c r="J116" s="71">
        <v>1635</v>
      </c>
      <c r="K116" s="71">
        <v>2254</v>
      </c>
      <c r="L116" s="71">
        <v>2844</v>
      </c>
      <c r="M116" s="71">
        <v>3888</v>
      </c>
    </row>
    <row r="117" spans="2:13" ht="15.75" x14ac:dyDescent="0.25">
      <c r="B117" s="22" t="s">
        <v>63</v>
      </c>
      <c r="C117" s="71">
        <v>290</v>
      </c>
      <c r="D117" s="71">
        <v>477</v>
      </c>
      <c r="E117" s="71">
        <v>592</v>
      </c>
      <c r="F117" s="71">
        <v>510</v>
      </c>
      <c r="G117" s="71">
        <v>654</v>
      </c>
      <c r="H117" s="71">
        <v>892</v>
      </c>
      <c r="I117" s="71">
        <v>1259</v>
      </c>
      <c r="J117" s="71">
        <v>1811</v>
      </c>
      <c r="K117" s="71">
        <v>1797</v>
      </c>
      <c r="L117" s="71">
        <v>2158</v>
      </c>
      <c r="M117" s="71">
        <v>3310</v>
      </c>
    </row>
    <row r="118" spans="2:13" ht="15.75" x14ac:dyDescent="0.25">
      <c r="B118" s="22" t="s">
        <v>1199</v>
      </c>
      <c r="C118" s="71">
        <v>396</v>
      </c>
      <c r="D118" s="71">
        <v>723</v>
      </c>
      <c r="E118" s="71">
        <v>856</v>
      </c>
      <c r="F118" s="71">
        <v>640</v>
      </c>
      <c r="G118" s="71">
        <v>774</v>
      </c>
      <c r="H118" s="71">
        <v>1084</v>
      </c>
      <c r="I118" s="71">
        <v>1508</v>
      </c>
      <c r="J118" s="71">
        <v>2179</v>
      </c>
      <c r="K118" s="71">
        <v>2791</v>
      </c>
      <c r="L118" s="71">
        <v>3385</v>
      </c>
      <c r="M118" s="71">
        <v>4612</v>
      </c>
    </row>
  </sheetData>
  <sheetProtection sheet="1" objects="1" scenarios="1"/>
  <hyperlinks>
    <hyperlink ref="Q2" r:id="rId1" xr:uid="{B3057669-E2EC-4256-A5F2-9039C39A859A}"/>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13FE-8018-46C5-9B38-36DD776620D7}">
  <dimension ref="A2:M124"/>
  <sheetViews>
    <sheetView zoomScaleNormal="100" workbookViewId="0">
      <pane xSplit="1" ySplit="3" topLeftCell="B84" activePane="bottomRight" state="frozen"/>
      <selection pane="topRight" activeCell="B1" sqref="B1"/>
      <selection pane="bottomLeft" activeCell="A5" sqref="A5"/>
      <selection pane="bottomRight" activeCell="G18" sqref="G18"/>
    </sheetView>
  </sheetViews>
  <sheetFormatPr defaultRowHeight="15" x14ac:dyDescent="0.25"/>
  <cols>
    <col min="1" max="1" width="3.625" style="38" customWidth="1"/>
    <col min="2" max="2" width="9" style="38"/>
    <col min="3" max="3" width="19.75" style="38" customWidth="1"/>
    <col min="4" max="7" width="14.625" style="38" customWidth="1"/>
    <col min="8" max="16384" width="9" style="38"/>
  </cols>
  <sheetData>
    <row r="2" spans="1:13" ht="16.5" thickBot="1" x14ac:dyDescent="0.3">
      <c r="B2" s="22" t="s">
        <v>1241</v>
      </c>
      <c r="C2" s="22"/>
      <c r="D2" s="22"/>
      <c r="E2" s="22"/>
      <c r="F2" s="22"/>
      <c r="G2" s="22"/>
      <c r="I2" s="22" t="s">
        <v>1242</v>
      </c>
      <c r="J2" s="22" t="s">
        <v>1243</v>
      </c>
      <c r="K2" s="67" t="s">
        <v>1244</v>
      </c>
      <c r="L2" s="22"/>
      <c r="M2" s="22"/>
    </row>
    <row r="3" spans="1:13" s="62" customFormat="1" ht="33" customHeight="1" thickBot="1" x14ac:dyDescent="0.35">
      <c r="A3" s="38"/>
      <c r="B3" s="64" t="s">
        <v>1</v>
      </c>
      <c r="C3" s="65" t="s">
        <v>1228</v>
      </c>
      <c r="D3" s="65" t="s">
        <v>1246</v>
      </c>
      <c r="E3" s="65" t="s">
        <v>1229</v>
      </c>
      <c r="F3" s="65" t="s">
        <v>1231</v>
      </c>
      <c r="G3" s="66" t="s">
        <v>1230</v>
      </c>
      <c r="H3" s="63"/>
      <c r="I3" s="63"/>
    </row>
    <row r="4" spans="1:13" ht="15.75" x14ac:dyDescent="0.25">
      <c r="B4" s="70">
        <v>1850</v>
      </c>
      <c r="C4" s="71">
        <v>7</v>
      </c>
      <c r="D4" s="71"/>
      <c r="E4" s="71"/>
      <c r="F4" s="71"/>
      <c r="G4" s="71"/>
    </row>
    <row r="5" spans="1:13" ht="15.75" x14ac:dyDescent="0.25">
      <c r="B5" s="70">
        <v>1860</v>
      </c>
      <c r="C5" s="71">
        <v>12</v>
      </c>
      <c r="D5" s="71"/>
      <c r="E5" s="71"/>
      <c r="F5" s="71"/>
      <c r="G5" s="71"/>
    </row>
    <row r="6" spans="1:13" ht="15.75" x14ac:dyDescent="0.25">
      <c r="B6" s="70">
        <v>1870</v>
      </c>
      <c r="C6" s="71">
        <v>14</v>
      </c>
      <c r="D6" s="71"/>
      <c r="E6" s="71"/>
      <c r="F6" s="71"/>
      <c r="G6" s="71"/>
    </row>
    <row r="7" spans="1:13" ht="15.75" x14ac:dyDescent="0.25">
      <c r="B7" s="70">
        <v>1880</v>
      </c>
      <c r="C7" s="71">
        <v>13</v>
      </c>
      <c r="D7" s="71"/>
      <c r="E7" s="71"/>
      <c r="F7" s="71"/>
      <c r="G7" s="71"/>
    </row>
    <row r="8" spans="1:13" ht="15.75" x14ac:dyDescent="0.25">
      <c r="B8" s="70">
        <v>1890</v>
      </c>
      <c r="C8" s="71">
        <v>20</v>
      </c>
      <c r="D8" s="71"/>
      <c r="E8" s="71"/>
      <c r="F8" s="71"/>
      <c r="G8" s="71"/>
    </row>
    <row r="9" spans="1:13" ht="15.75" x14ac:dyDescent="0.25">
      <c r="B9" s="70">
        <v>1900</v>
      </c>
      <c r="C9" s="71">
        <v>25</v>
      </c>
      <c r="D9" s="71"/>
      <c r="E9" s="71"/>
      <c r="F9" s="71"/>
      <c r="G9" s="71"/>
    </row>
    <row r="10" spans="1:13" ht="15.75" x14ac:dyDescent="0.25">
      <c r="B10" s="70">
        <v>1910</v>
      </c>
      <c r="C10" s="71">
        <v>50</v>
      </c>
      <c r="D10" s="71"/>
      <c r="E10" s="71"/>
      <c r="F10" s="71"/>
      <c r="G10" s="71"/>
    </row>
    <row r="11" spans="1:13" ht="15.75" x14ac:dyDescent="0.25">
      <c r="B11" s="70">
        <v>1911</v>
      </c>
      <c r="C11" s="71">
        <v>51</v>
      </c>
      <c r="D11" s="71"/>
      <c r="E11" s="71"/>
      <c r="F11" s="71"/>
      <c r="G11" s="71"/>
    </row>
    <row r="12" spans="1:13" ht="15.75" x14ac:dyDescent="0.25">
      <c r="B12" s="70">
        <v>1912</v>
      </c>
      <c r="C12" s="71">
        <v>53</v>
      </c>
      <c r="D12" s="71"/>
      <c r="E12" s="71"/>
      <c r="F12" s="71"/>
      <c r="G12" s="71"/>
    </row>
    <row r="13" spans="1:13" ht="15.75" x14ac:dyDescent="0.25">
      <c r="B13" s="70">
        <v>1913</v>
      </c>
      <c r="C13" s="71">
        <v>54</v>
      </c>
      <c r="D13" s="71"/>
      <c r="E13" s="71"/>
      <c r="F13" s="71"/>
      <c r="G13" s="71"/>
    </row>
    <row r="14" spans="1:13" ht="15.75" x14ac:dyDescent="0.25">
      <c r="B14" s="70">
        <v>1914</v>
      </c>
      <c r="C14" s="71">
        <v>56</v>
      </c>
      <c r="D14" s="71"/>
      <c r="E14" s="71"/>
      <c r="F14" s="71"/>
      <c r="G14" s="71"/>
    </row>
    <row r="15" spans="1:13" ht="15.75" x14ac:dyDescent="0.25">
      <c r="B15" s="70">
        <v>1915</v>
      </c>
      <c r="C15" s="71">
        <v>55</v>
      </c>
      <c r="D15" s="71"/>
      <c r="E15" s="71"/>
      <c r="F15" s="71"/>
      <c r="G15" s="71"/>
    </row>
    <row r="16" spans="1:13" ht="15.75" x14ac:dyDescent="0.25">
      <c r="B16" s="70">
        <v>1916</v>
      </c>
      <c r="C16" s="71">
        <v>58</v>
      </c>
      <c r="D16" s="71"/>
      <c r="E16" s="71"/>
      <c r="F16" s="71"/>
      <c r="G16" s="71"/>
    </row>
    <row r="17" spans="2:7" ht="15.75" x14ac:dyDescent="0.25">
      <c r="B17" s="70">
        <v>1917</v>
      </c>
      <c r="C17" s="71">
        <v>61</v>
      </c>
      <c r="D17" s="71"/>
      <c r="E17" s="71"/>
      <c r="F17" s="71"/>
      <c r="G17" s="71"/>
    </row>
    <row r="18" spans="2:7" ht="15.75" x14ac:dyDescent="0.25">
      <c r="B18" s="70">
        <v>1918</v>
      </c>
      <c r="C18" s="71">
        <v>66</v>
      </c>
      <c r="D18" s="71"/>
      <c r="E18" s="71"/>
      <c r="F18" s="71"/>
      <c r="G18" s="71"/>
    </row>
    <row r="19" spans="2:7" ht="15.75" x14ac:dyDescent="0.25">
      <c r="B19" s="70">
        <v>1919</v>
      </c>
      <c r="C19" s="71">
        <v>72</v>
      </c>
      <c r="D19" s="71"/>
      <c r="E19" s="71"/>
      <c r="F19" s="71"/>
      <c r="G19" s="71"/>
    </row>
    <row r="20" spans="2:7" ht="15.75" x14ac:dyDescent="0.25">
      <c r="B20" s="70">
        <v>1920</v>
      </c>
      <c r="C20" s="71">
        <v>88</v>
      </c>
      <c r="D20" s="71"/>
      <c r="E20" s="71"/>
      <c r="F20" s="71"/>
      <c r="G20" s="71"/>
    </row>
    <row r="21" spans="2:7" ht="15.75" x14ac:dyDescent="0.25">
      <c r="B21" s="70">
        <v>1921</v>
      </c>
      <c r="C21" s="71">
        <v>83</v>
      </c>
      <c r="D21" s="71"/>
      <c r="E21" s="71"/>
      <c r="F21" s="71"/>
      <c r="G21" s="71"/>
    </row>
    <row r="22" spans="2:7" ht="15.75" x14ac:dyDescent="0.25">
      <c r="B22" s="70">
        <v>1922</v>
      </c>
      <c r="C22" s="71">
        <v>71</v>
      </c>
      <c r="D22" s="71"/>
      <c r="E22" s="71"/>
      <c r="F22" s="71"/>
      <c r="G22" s="71"/>
    </row>
    <row r="23" spans="2:7" ht="15.75" x14ac:dyDescent="0.25">
      <c r="B23" s="70">
        <v>1923</v>
      </c>
      <c r="C23" s="71">
        <v>69</v>
      </c>
      <c r="D23" s="71"/>
      <c r="E23" s="71"/>
      <c r="F23" s="71"/>
      <c r="G23" s="71"/>
    </row>
    <row r="24" spans="2:7" ht="15.75" x14ac:dyDescent="0.25">
      <c r="B24" s="70">
        <v>1924</v>
      </c>
      <c r="C24" s="71">
        <v>63</v>
      </c>
      <c r="D24" s="71"/>
      <c r="E24" s="71"/>
      <c r="F24" s="71"/>
      <c r="G24" s="71"/>
    </row>
    <row r="25" spans="2:7" ht="15.75" x14ac:dyDescent="0.25">
      <c r="B25" s="70">
        <v>1925</v>
      </c>
      <c r="C25" s="71">
        <v>61</v>
      </c>
      <c r="D25" s="71"/>
      <c r="E25" s="71"/>
      <c r="F25" s="71"/>
      <c r="G25" s="71"/>
    </row>
    <row r="26" spans="2:7" ht="15.75" x14ac:dyDescent="0.25">
      <c r="B26" s="70">
        <v>1926</v>
      </c>
      <c r="C26" s="71">
        <v>57</v>
      </c>
      <c r="D26" s="71"/>
      <c r="E26" s="71"/>
      <c r="F26" s="71"/>
      <c r="G26" s="71"/>
    </row>
    <row r="27" spans="2:7" ht="15.75" x14ac:dyDescent="0.25">
      <c r="B27" s="70">
        <v>1927</v>
      </c>
      <c r="C27" s="71">
        <v>55</v>
      </c>
      <c r="D27" s="71"/>
      <c r="E27" s="71"/>
      <c r="F27" s="71"/>
      <c r="G27" s="71"/>
    </row>
    <row r="28" spans="2:7" ht="15.75" x14ac:dyDescent="0.25">
      <c r="B28" s="70">
        <v>1928</v>
      </c>
      <c r="C28" s="71">
        <v>54</v>
      </c>
      <c r="D28" s="71"/>
      <c r="E28" s="71"/>
      <c r="F28" s="71"/>
      <c r="G28" s="71"/>
    </row>
    <row r="29" spans="2:7" ht="15.75" x14ac:dyDescent="0.25">
      <c r="B29" s="70">
        <v>1929</v>
      </c>
      <c r="C29" s="71">
        <v>54</v>
      </c>
      <c r="D29" s="71"/>
      <c r="E29" s="71"/>
      <c r="F29" s="71"/>
      <c r="G29" s="71"/>
    </row>
    <row r="30" spans="2:7" ht="15.75" x14ac:dyDescent="0.25">
      <c r="B30" s="70">
        <v>1930</v>
      </c>
      <c r="C30" s="71">
        <v>53</v>
      </c>
      <c r="D30" s="71"/>
      <c r="E30" s="71"/>
      <c r="F30" s="71"/>
      <c r="G30" s="71"/>
    </row>
    <row r="31" spans="2:7" ht="15.75" x14ac:dyDescent="0.25">
      <c r="B31" s="70">
        <v>1931</v>
      </c>
      <c r="C31" s="71">
        <v>46</v>
      </c>
      <c r="D31" s="71"/>
      <c r="E31" s="71"/>
      <c r="F31" s="71"/>
      <c r="G31" s="71"/>
    </row>
    <row r="32" spans="2:7" ht="15.75" x14ac:dyDescent="0.25">
      <c r="B32" s="70">
        <v>1932</v>
      </c>
      <c r="C32" s="71">
        <v>39</v>
      </c>
      <c r="D32" s="71"/>
      <c r="E32" s="71"/>
      <c r="F32" s="71"/>
      <c r="G32" s="71"/>
    </row>
    <row r="33" spans="2:7" ht="15.75" x14ac:dyDescent="0.25">
      <c r="B33" s="70">
        <v>1933</v>
      </c>
      <c r="C33" s="71">
        <v>32</v>
      </c>
      <c r="D33" s="71"/>
      <c r="E33" s="71"/>
      <c r="F33" s="71"/>
      <c r="G33" s="71"/>
    </row>
    <row r="34" spans="2:7" ht="15.75" x14ac:dyDescent="0.25">
      <c r="B34" s="70">
        <v>1934</v>
      </c>
      <c r="C34" s="71">
        <v>33</v>
      </c>
      <c r="D34" s="71"/>
      <c r="E34" s="71"/>
      <c r="F34" s="71"/>
      <c r="G34" s="71"/>
    </row>
    <row r="35" spans="2:7" ht="15.75" x14ac:dyDescent="0.25">
      <c r="B35" s="70">
        <v>1935</v>
      </c>
      <c r="C35" s="71">
        <v>33</v>
      </c>
      <c r="D35" s="71"/>
      <c r="E35" s="71"/>
      <c r="F35" s="71"/>
      <c r="G35" s="71"/>
    </row>
    <row r="36" spans="2:7" ht="15.75" x14ac:dyDescent="0.25">
      <c r="B36" s="70">
        <v>1936</v>
      </c>
      <c r="C36" s="71">
        <v>34</v>
      </c>
      <c r="D36" s="71"/>
      <c r="E36" s="71"/>
      <c r="F36" s="71"/>
      <c r="G36" s="71"/>
    </row>
    <row r="37" spans="2:7" ht="15.75" x14ac:dyDescent="0.25">
      <c r="B37" s="70">
        <v>1937</v>
      </c>
      <c r="C37" s="71">
        <v>34</v>
      </c>
      <c r="D37" s="71"/>
      <c r="E37" s="71"/>
      <c r="F37" s="71"/>
      <c r="G37" s="71"/>
    </row>
    <row r="38" spans="2:7" ht="15.75" x14ac:dyDescent="0.25">
      <c r="B38" s="70">
        <v>1938</v>
      </c>
      <c r="C38" s="71">
        <v>33</v>
      </c>
      <c r="D38" s="71"/>
      <c r="E38" s="71"/>
      <c r="F38" s="71"/>
      <c r="G38" s="71"/>
    </row>
    <row r="39" spans="2:7" ht="15.75" x14ac:dyDescent="0.25">
      <c r="B39" s="70">
        <v>1939</v>
      </c>
      <c r="C39" s="71">
        <v>31</v>
      </c>
      <c r="D39" s="71"/>
      <c r="E39" s="71"/>
      <c r="F39" s="71"/>
      <c r="G39" s="71"/>
    </row>
    <row r="40" spans="2:7" ht="15.75" x14ac:dyDescent="0.25">
      <c r="B40" s="70">
        <v>1940</v>
      </c>
      <c r="C40" s="71">
        <v>32</v>
      </c>
      <c r="D40" s="71"/>
      <c r="E40" s="71"/>
      <c r="F40" s="71"/>
      <c r="G40" s="71"/>
    </row>
    <row r="41" spans="2:7" ht="15.75" x14ac:dyDescent="0.25">
      <c r="B41" s="70">
        <v>1941</v>
      </c>
      <c r="C41" s="71">
        <v>32</v>
      </c>
      <c r="D41" s="71"/>
      <c r="E41" s="71"/>
      <c r="F41" s="71"/>
      <c r="G41" s="71"/>
    </row>
    <row r="42" spans="2:7" ht="15.75" x14ac:dyDescent="0.25">
      <c r="B42" s="70">
        <v>1942</v>
      </c>
      <c r="C42" s="71">
        <v>35</v>
      </c>
      <c r="D42" s="71"/>
      <c r="E42" s="71"/>
      <c r="F42" s="71"/>
      <c r="G42" s="71"/>
    </row>
    <row r="43" spans="2:7" ht="15.75" x14ac:dyDescent="0.25">
      <c r="B43" s="70">
        <v>1943</v>
      </c>
      <c r="C43" s="71">
        <v>39</v>
      </c>
      <c r="D43" s="71"/>
      <c r="E43" s="71"/>
      <c r="F43" s="71"/>
      <c r="G43" s="71"/>
    </row>
    <row r="44" spans="2:7" ht="15.75" x14ac:dyDescent="0.25">
      <c r="B44" s="70">
        <v>1944</v>
      </c>
      <c r="C44" s="71">
        <v>43</v>
      </c>
      <c r="D44" s="71"/>
      <c r="E44" s="71"/>
      <c r="F44" s="71"/>
      <c r="G44" s="71"/>
    </row>
    <row r="45" spans="2:7" ht="15.75" x14ac:dyDescent="0.25">
      <c r="B45" s="70">
        <v>1945</v>
      </c>
      <c r="C45" s="71">
        <v>48</v>
      </c>
      <c r="D45" s="71"/>
      <c r="E45" s="71"/>
      <c r="F45" s="71"/>
      <c r="G45" s="71"/>
    </row>
    <row r="46" spans="2:7" ht="15.75" x14ac:dyDescent="0.25">
      <c r="B46" s="70">
        <v>1946</v>
      </c>
      <c r="C46" s="71">
        <v>53</v>
      </c>
      <c r="D46" s="71"/>
      <c r="E46" s="71"/>
      <c r="F46" s="71"/>
      <c r="G46" s="71"/>
    </row>
    <row r="47" spans="2:7" ht="15.75" x14ac:dyDescent="0.25">
      <c r="B47" s="70">
        <v>1947</v>
      </c>
      <c r="C47" s="71">
        <v>59</v>
      </c>
      <c r="D47" s="71"/>
      <c r="E47" s="71"/>
      <c r="F47" s="71"/>
      <c r="G47" s="71"/>
    </row>
    <row r="48" spans="2:7" ht="15.75" x14ac:dyDescent="0.25">
      <c r="B48" s="70">
        <v>1948</v>
      </c>
      <c r="C48" s="71">
        <v>60</v>
      </c>
      <c r="D48" s="71"/>
      <c r="E48" s="71"/>
      <c r="F48" s="71"/>
      <c r="G48" s="71"/>
    </row>
    <row r="49" spans="2:7" ht="15.75" x14ac:dyDescent="0.25">
      <c r="B49" s="70">
        <v>1949</v>
      </c>
      <c r="C49" s="71">
        <v>64</v>
      </c>
      <c r="D49" s="71"/>
      <c r="E49" s="71"/>
      <c r="F49" s="71"/>
      <c r="G49" s="71"/>
    </row>
    <row r="50" spans="2:7" ht="15.75" x14ac:dyDescent="0.25">
      <c r="B50" s="70">
        <v>1950</v>
      </c>
      <c r="C50" s="71">
        <v>64</v>
      </c>
      <c r="D50" s="71"/>
      <c r="E50" s="71"/>
      <c r="F50" s="71"/>
      <c r="G50" s="71"/>
    </row>
    <row r="51" spans="2:7" ht="15.75" x14ac:dyDescent="0.25">
      <c r="B51" s="70">
        <v>1951</v>
      </c>
      <c r="C51" s="71">
        <v>75</v>
      </c>
      <c r="D51" s="71"/>
      <c r="E51" s="71"/>
      <c r="F51" s="71"/>
      <c r="G51" s="71"/>
    </row>
    <row r="52" spans="2:7" ht="15.75" x14ac:dyDescent="0.25">
      <c r="B52" s="70">
        <v>1952</v>
      </c>
      <c r="C52" s="71">
        <v>85</v>
      </c>
      <c r="D52" s="71"/>
      <c r="E52" s="71"/>
      <c r="F52" s="71"/>
      <c r="G52" s="71"/>
    </row>
    <row r="53" spans="2:7" ht="15.75" x14ac:dyDescent="0.25">
      <c r="B53" s="70">
        <v>1953</v>
      </c>
      <c r="C53" s="71">
        <v>82</v>
      </c>
      <c r="D53" s="71"/>
      <c r="E53" s="71"/>
      <c r="F53" s="71"/>
      <c r="G53" s="71"/>
    </row>
    <row r="54" spans="2:7" ht="15.75" x14ac:dyDescent="0.25">
      <c r="B54" s="70">
        <v>1954</v>
      </c>
      <c r="C54" s="71">
        <v>79</v>
      </c>
      <c r="D54" s="71"/>
      <c r="E54" s="71"/>
      <c r="F54" s="71"/>
      <c r="G54" s="71"/>
    </row>
    <row r="55" spans="2:7" ht="15.75" x14ac:dyDescent="0.25">
      <c r="B55" s="70">
        <v>1955</v>
      </c>
      <c r="C55" s="71">
        <v>82</v>
      </c>
      <c r="D55" s="71"/>
      <c r="E55" s="71"/>
      <c r="F55" s="71"/>
      <c r="G55" s="71"/>
    </row>
    <row r="56" spans="2:7" ht="15.75" x14ac:dyDescent="0.25">
      <c r="B56" s="70">
        <v>1956</v>
      </c>
      <c r="C56" s="71">
        <v>87</v>
      </c>
      <c r="D56" s="71"/>
      <c r="E56" s="71"/>
      <c r="F56" s="71"/>
      <c r="G56" s="71"/>
    </row>
    <row r="57" spans="2:7" ht="15.75" x14ac:dyDescent="0.25">
      <c r="B57" s="70">
        <v>1957</v>
      </c>
      <c r="C57" s="71">
        <v>94</v>
      </c>
      <c r="D57" s="71"/>
      <c r="E57" s="71"/>
      <c r="F57" s="71"/>
      <c r="G57" s="71"/>
    </row>
    <row r="58" spans="2:7" ht="15.75" x14ac:dyDescent="0.25">
      <c r="B58" s="70">
        <v>1958</v>
      </c>
      <c r="C58" s="71">
        <v>102</v>
      </c>
      <c r="D58" s="71"/>
      <c r="E58" s="71"/>
      <c r="F58" s="71"/>
      <c r="G58" s="71"/>
    </row>
    <row r="59" spans="2:7" ht="15.75" x14ac:dyDescent="0.25">
      <c r="B59" s="70">
        <v>1959</v>
      </c>
      <c r="C59" s="71">
        <v>110</v>
      </c>
      <c r="D59" s="71"/>
      <c r="E59" s="71"/>
      <c r="F59" s="71"/>
      <c r="G59" s="71"/>
    </row>
    <row r="60" spans="2:7" ht="15.75" x14ac:dyDescent="0.25">
      <c r="B60" s="70">
        <v>1960</v>
      </c>
      <c r="C60" s="71">
        <v>115</v>
      </c>
      <c r="D60" s="71"/>
      <c r="E60" s="71"/>
      <c r="F60" s="71"/>
      <c r="G60" s="71"/>
    </row>
    <row r="61" spans="2:7" ht="15.75" x14ac:dyDescent="0.25">
      <c r="B61" s="70">
        <v>1961</v>
      </c>
      <c r="C61" s="71">
        <v>120</v>
      </c>
      <c r="D61" s="71"/>
      <c r="E61" s="71"/>
      <c r="F61" s="71"/>
      <c r="G61" s="71"/>
    </row>
    <row r="62" spans="2:7" ht="15.75" x14ac:dyDescent="0.25">
      <c r="B62" s="70">
        <v>1962</v>
      </c>
      <c r="C62" s="71">
        <v>127</v>
      </c>
      <c r="D62" s="71"/>
      <c r="E62" s="71"/>
      <c r="F62" s="71"/>
      <c r="G62" s="71"/>
    </row>
    <row r="63" spans="2:7" ht="15.75" x14ac:dyDescent="0.25">
      <c r="B63" s="70">
        <v>1963</v>
      </c>
      <c r="C63" s="71">
        <v>132</v>
      </c>
      <c r="D63" s="71"/>
      <c r="E63" s="71"/>
      <c r="F63" s="71"/>
      <c r="G63" s="71"/>
    </row>
    <row r="64" spans="2:7" ht="15.75" x14ac:dyDescent="0.25">
      <c r="B64" s="70">
        <v>1964</v>
      </c>
      <c r="C64" s="71">
        <v>145</v>
      </c>
      <c r="D64" s="71"/>
      <c r="E64" s="71"/>
      <c r="F64" s="71"/>
      <c r="G64" s="71"/>
    </row>
    <row r="65" spans="2:7" ht="15.75" x14ac:dyDescent="0.25">
      <c r="B65" s="70">
        <v>1965</v>
      </c>
      <c r="C65" s="71">
        <v>155</v>
      </c>
      <c r="D65" s="71"/>
      <c r="E65" s="71"/>
      <c r="F65" s="71"/>
      <c r="G65" s="71"/>
    </row>
    <row r="66" spans="2:7" ht="15.75" x14ac:dyDescent="0.25">
      <c r="B66" s="70">
        <v>1966</v>
      </c>
      <c r="C66" s="71">
        <v>168</v>
      </c>
      <c r="D66" s="71"/>
      <c r="E66" s="71"/>
      <c r="F66" s="71"/>
      <c r="G66" s="71"/>
    </row>
    <row r="67" spans="2:7" ht="15.75" x14ac:dyDescent="0.25">
      <c r="B67" s="70">
        <v>1967</v>
      </c>
      <c r="C67" s="71">
        <v>186</v>
      </c>
      <c r="D67" s="71"/>
      <c r="E67" s="71"/>
      <c r="F67" s="71"/>
      <c r="G67" s="71"/>
    </row>
    <row r="68" spans="2:7" ht="15.75" x14ac:dyDescent="0.25">
      <c r="B68" s="70">
        <v>1968</v>
      </c>
      <c r="C68" s="71">
        <v>200</v>
      </c>
      <c r="D68" s="71"/>
      <c r="E68" s="71"/>
      <c r="F68" s="71"/>
      <c r="G68" s="71"/>
    </row>
    <row r="69" spans="2:7" ht="15.75" x14ac:dyDescent="0.25">
      <c r="B69" s="70">
        <v>1969</v>
      </c>
      <c r="C69" s="71">
        <v>217</v>
      </c>
      <c r="D69" s="71"/>
      <c r="E69" s="71"/>
      <c r="F69" s="71"/>
      <c r="G69" s="71"/>
    </row>
    <row r="70" spans="2:7" ht="15.75" x14ac:dyDescent="0.25">
      <c r="B70" s="70">
        <v>1970</v>
      </c>
      <c r="C70" s="71">
        <v>224</v>
      </c>
      <c r="D70" s="71"/>
      <c r="E70" s="71"/>
      <c r="F70" s="71"/>
      <c r="G70" s="71"/>
    </row>
    <row r="71" spans="2:7" ht="15.75" x14ac:dyDescent="0.25">
      <c r="B71" s="70">
        <v>1971</v>
      </c>
      <c r="C71" s="71">
        <v>236</v>
      </c>
      <c r="D71" s="71"/>
      <c r="E71" s="71"/>
      <c r="F71" s="71"/>
      <c r="G71" s="71"/>
    </row>
    <row r="72" spans="2:7" ht="15.75" x14ac:dyDescent="0.25">
      <c r="B72" s="70">
        <v>1972</v>
      </c>
      <c r="C72" s="71">
        <v>261</v>
      </c>
      <c r="D72" s="71"/>
      <c r="E72" s="71"/>
      <c r="F72" s="71"/>
      <c r="G72" s="71"/>
    </row>
    <row r="73" spans="2:7" ht="15.75" x14ac:dyDescent="0.25">
      <c r="B73" s="70">
        <v>1973</v>
      </c>
      <c r="C73" s="71">
        <v>294</v>
      </c>
      <c r="D73" s="71"/>
      <c r="E73" s="71"/>
      <c r="F73" s="71"/>
      <c r="G73" s="71"/>
    </row>
    <row r="74" spans="2:7" ht="15.75" x14ac:dyDescent="0.25">
      <c r="B74" s="70">
        <v>1974</v>
      </c>
      <c r="C74" s="71">
        <v>384</v>
      </c>
      <c r="D74" s="71"/>
      <c r="E74" s="71"/>
      <c r="F74" s="71"/>
      <c r="G74" s="71"/>
    </row>
    <row r="75" spans="2:7" ht="15.75" x14ac:dyDescent="0.25">
      <c r="B75" s="70">
        <v>1975</v>
      </c>
      <c r="C75" s="71">
        <v>396</v>
      </c>
      <c r="D75" s="71"/>
      <c r="E75" s="71"/>
      <c r="F75" s="71"/>
      <c r="G75" s="71"/>
    </row>
    <row r="76" spans="2:7" ht="15.75" x14ac:dyDescent="0.25">
      <c r="B76" s="70">
        <v>1976</v>
      </c>
      <c r="C76" s="71">
        <v>456</v>
      </c>
      <c r="D76" s="71"/>
      <c r="E76" s="71"/>
      <c r="F76" s="71"/>
      <c r="G76" s="71"/>
    </row>
    <row r="77" spans="2:7" ht="15.75" x14ac:dyDescent="0.25">
      <c r="B77" s="70">
        <v>1977</v>
      </c>
      <c r="C77" s="71">
        <v>548</v>
      </c>
      <c r="D77" s="71"/>
      <c r="E77" s="71"/>
      <c r="F77" s="71"/>
      <c r="G77" s="71"/>
    </row>
    <row r="78" spans="2:7" ht="15.75" x14ac:dyDescent="0.25">
      <c r="B78" s="70">
        <v>1978</v>
      </c>
      <c r="C78" s="71">
        <v>641</v>
      </c>
      <c r="D78" s="71"/>
      <c r="E78" s="71"/>
      <c r="F78" s="71"/>
      <c r="G78" s="71"/>
    </row>
    <row r="79" spans="2:7" ht="15.75" x14ac:dyDescent="0.25">
      <c r="B79" s="70">
        <v>1979</v>
      </c>
      <c r="C79" s="71">
        <v>726</v>
      </c>
      <c r="D79" s="71"/>
      <c r="E79" s="71"/>
      <c r="F79" s="71"/>
      <c r="G79" s="71"/>
    </row>
    <row r="80" spans="2:7" ht="15.75" x14ac:dyDescent="0.25">
      <c r="B80" s="70">
        <v>1980</v>
      </c>
      <c r="C80" s="71">
        <v>902</v>
      </c>
      <c r="D80" s="71"/>
      <c r="E80" s="71"/>
      <c r="F80" s="71"/>
      <c r="G80" s="71"/>
    </row>
    <row r="81" spans="2:7" ht="15.75" x14ac:dyDescent="0.25">
      <c r="B81" s="70">
        <v>1981</v>
      </c>
      <c r="C81" s="71">
        <v>990</v>
      </c>
      <c r="D81" s="71"/>
      <c r="E81" s="71"/>
      <c r="F81" s="71"/>
      <c r="G81" s="71"/>
    </row>
    <row r="82" spans="2:7" ht="15.75" x14ac:dyDescent="0.25">
      <c r="B82" s="70">
        <v>1982</v>
      </c>
      <c r="C82" s="71">
        <v>945</v>
      </c>
      <c r="D82" s="71"/>
      <c r="E82" s="71"/>
      <c r="F82" s="71"/>
      <c r="G82" s="71"/>
    </row>
    <row r="83" spans="2:7" ht="15.75" x14ac:dyDescent="0.25">
      <c r="B83" s="70">
        <v>1983</v>
      </c>
      <c r="C83" s="71">
        <v>856</v>
      </c>
      <c r="D83" s="71"/>
      <c r="E83" s="71"/>
      <c r="F83" s="71"/>
      <c r="G83" s="71"/>
    </row>
    <row r="84" spans="2:7" ht="15.75" x14ac:dyDescent="0.25">
      <c r="B84" s="70">
        <v>1984</v>
      </c>
      <c r="C84" s="71">
        <v>875</v>
      </c>
      <c r="D84" s="71"/>
      <c r="E84" s="71"/>
      <c r="F84" s="71"/>
      <c r="G84" s="71"/>
    </row>
    <row r="85" spans="2:7" ht="15.75" x14ac:dyDescent="0.25">
      <c r="B85" s="70">
        <v>1985</v>
      </c>
      <c r="C85" s="71">
        <v>689</v>
      </c>
      <c r="D85" s="71"/>
      <c r="E85" s="71"/>
      <c r="F85" s="71"/>
      <c r="G85" s="71"/>
    </row>
    <row r="86" spans="2:7" ht="15.75" x14ac:dyDescent="0.25">
      <c r="B86" s="70">
        <v>1986</v>
      </c>
      <c r="C86" s="71">
        <v>648</v>
      </c>
      <c r="D86" s="71"/>
      <c r="E86" s="71"/>
      <c r="F86" s="71"/>
      <c r="G86" s="71"/>
    </row>
    <row r="87" spans="2:7" ht="15.75" x14ac:dyDescent="0.25">
      <c r="B87" s="70">
        <v>1987</v>
      </c>
      <c r="C87" s="71">
        <v>604</v>
      </c>
      <c r="D87" s="71"/>
      <c r="E87" s="71"/>
      <c r="F87" s="71"/>
      <c r="G87" s="71"/>
    </row>
    <row r="88" spans="2:7" ht="15.75" x14ac:dyDescent="0.25">
      <c r="B88" s="70">
        <v>1988</v>
      </c>
      <c r="C88" s="71">
        <v>640</v>
      </c>
      <c r="D88" s="71"/>
      <c r="E88" s="71"/>
      <c r="F88" s="71"/>
      <c r="G88" s="71"/>
    </row>
    <row r="89" spans="2:7" ht="15.75" x14ac:dyDescent="0.25">
      <c r="B89" s="70">
        <v>1989</v>
      </c>
      <c r="C89" s="71">
        <v>684</v>
      </c>
      <c r="D89" s="71"/>
      <c r="E89" s="71"/>
      <c r="F89" s="71"/>
      <c r="G89" s="71"/>
    </row>
    <row r="90" spans="2:7" ht="15.75" x14ac:dyDescent="0.25">
      <c r="B90" s="70">
        <v>1990</v>
      </c>
      <c r="C90" s="71">
        <v>701</v>
      </c>
      <c r="D90" s="71"/>
      <c r="E90" s="71"/>
      <c r="F90" s="71"/>
      <c r="G90" s="71"/>
    </row>
    <row r="91" spans="2:7" ht="15.75" x14ac:dyDescent="0.25">
      <c r="B91" s="70">
        <v>1991</v>
      </c>
      <c r="C91" s="71">
        <v>723</v>
      </c>
      <c r="D91" s="71"/>
      <c r="E91" s="71"/>
      <c r="F91" s="71"/>
      <c r="G91" s="71"/>
    </row>
    <row r="92" spans="2:7" ht="15.75" x14ac:dyDescent="0.25">
      <c r="B92" s="70">
        <v>1992</v>
      </c>
      <c r="C92" s="71">
        <v>734</v>
      </c>
      <c r="D92" s="71"/>
      <c r="E92" s="71"/>
      <c r="F92" s="71"/>
      <c r="G92" s="71"/>
    </row>
    <row r="93" spans="2:7" ht="15.75" x14ac:dyDescent="0.25">
      <c r="B93" s="70">
        <v>1993</v>
      </c>
      <c r="C93" s="71">
        <v>774</v>
      </c>
      <c r="D93" s="71"/>
      <c r="E93" s="71"/>
      <c r="F93" s="71"/>
      <c r="G93" s="71"/>
    </row>
    <row r="94" spans="2:7" ht="15.75" x14ac:dyDescent="0.25">
      <c r="B94" s="70">
        <v>1994</v>
      </c>
      <c r="C94" s="71">
        <v>825</v>
      </c>
      <c r="D94" s="71"/>
      <c r="E94" s="71"/>
      <c r="F94" s="71"/>
      <c r="G94" s="71"/>
    </row>
    <row r="95" spans="2:7" ht="15.75" x14ac:dyDescent="0.25">
      <c r="B95" s="70">
        <v>1995</v>
      </c>
      <c r="C95" s="71">
        <v>880</v>
      </c>
      <c r="D95" s="71"/>
      <c r="E95" s="71"/>
      <c r="F95" s="71"/>
      <c r="G95" s="71"/>
    </row>
    <row r="96" spans="2:7" ht="15.75" x14ac:dyDescent="0.25">
      <c r="B96" s="70">
        <v>1996</v>
      </c>
      <c r="C96" s="71">
        <v>950</v>
      </c>
      <c r="D96" s="71"/>
      <c r="E96" s="71"/>
      <c r="F96" s="71"/>
      <c r="G96" s="71"/>
    </row>
    <row r="97" spans="2:7" ht="15.75" x14ac:dyDescent="0.25">
      <c r="B97" s="70">
        <v>1997</v>
      </c>
      <c r="C97" s="71">
        <v>1010</v>
      </c>
      <c r="D97" s="71">
        <v>1040</v>
      </c>
      <c r="E97" s="71">
        <v>1000</v>
      </c>
      <c r="F97" s="71">
        <v>1600</v>
      </c>
      <c r="G97" s="71">
        <v>660</v>
      </c>
    </row>
    <row r="98" spans="2:7" ht="15.75" x14ac:dyDescent="0.25">
      <c r="B98" s="70">
        <v>1998</v>
      </c>
      <c r="C98" s="71">
        <v>1070</v>
      </c>
      <c r="D98" s="71">
        <v>1130</v>
      </c>
      <c r="E98" s="71">
        <v>1090</v>
      </c>
      <c r="F98" s="71">
        <v>1670</v>
      </c>
      <c r="G98" s="71">
        <v>700</v>
      </c>
    </row>
    <row r="99" spans="2:7" ht="15.75" x14ac:dyDescent="0.25">
      <c r="B99" s="70">
        <v>1999</v>
      </c>
      <c r="C99" s="71">
        <v>1150</v>
      </c>
      <c r="D99" s="71">
        <v>1220</v>
      </c>
      <c r="E99" s="71">
        <v>1180</v>
      </c>
      <c r="F99" s="71">
        <v>1820</v>
      </c>
      <c r="G99" s="71">
        <v>770</v>
      </c>
    </row>
    <row r="100" spans="2:7" ht="15.75" x14ac:dyDescent="0.25">
      <c r="B100" s="70">
        <v>2000</v>
      </c>
      <c r="C100" s="71">
        <v>1230</v>
      </c>
      <c r="D100" s="71">
        <v>1300</v>
      </c>
      <c r="E100" s="71">
        <v>1260</v>
      </c>
      <c r="F100" s="71">
        <v>1930</v>
      </c>
      <c r="G100" s="71">
        <v>840</v>
      </c>
    </row>
    <row r="101" spans="2:7" ht="15.75" x14ac:dyDescent="0.25">
      <c r="B101" s="70">
        <v>2001</v>
      </c>
      <c r="C101" s="71">
        <v>1300</v>
      </c>
      <c r="D101" s="71">
        <v>1380</v>
      </c>
      <c r="E101" s="71">
        <v>1340</v>
      </c>
      <c r="F101" s="71">
        <v>2000</v>
      </c>
      <c r="G101" s="71">
        <v>910</v>
      </c>
    </row>
    <row r="102" spans="2:7" ht="15.75" x14ac:dyDescent="0.25">
      <c r="B102" s="70">
        <v>2002</v>
      </c>
      <c r="C102" s="71">
        <v>1380</v>
      </c>
      <c r="D102" s="71">
        <v>1480</v>
      </c>
      <c r="E102" s="71">
        <v>1440</v>
      </c>
      <c r="F102" s="71">
        <v>2070</v>
      </c>
      <c r="G102" s="71">
        <v>980</v>
      </c>
    </row>
    <row r="103" spans="2:7" ht="15.75" x14ac:dyDescent="0.25">
      <c r="B103" s="70">
        <v>2003</v>
      </c>
      <c r="C103" s="71">
        <v>1470</v>
      </c>
      <c r="D103" s="71">
        <v>1580</v>
      </c>
      <c r="E103" s="71">
        <v>1540</v>
      </c>
      <c r="F103" s="71">
        <v>2150</v>
      </c>
      <c r="G103" s="71">
        <v>1050</v>
      </c>
    </row>
    <row r="104" spans="2:7" ht="15.75" x14ac:dyDescent="0.25">
      <c r="B104" s="70">
        <v>2004</v>
      </c>
      <c r="C104" s="71">
        <v>1560</v>
      </c>
      <c r="D104" s="71">
        <v>1660</v>
      </c>
      <c r="E104" s="71">
        <v>1630</v>
      </c>
      <c r="F104" s="71">
        <v>2220</v>
      </c>
      <c r="G104" s="71">
        <v>1120</v>
      </c>
    </row>
    <row r="105" spans="2:7" ht="15.75" x14ac:dyDescent="0.25">
      <c r="B105" s="70">
        <v>2005</v>
      </c>
      <c r="C105" s="71">
        <v>1750</v>
      </c>
      <c r="D105" s="71">
        <v>1830</v>
      </c>
      <c r="E105" s="71">
        <v>1800</v>
      </c>
      <c r="F105" s="71">
        <v>2410</v>
      </c>
      <c r="G105" s="71">
        <v>1310</v>
      </c>
    </row>
    <row r="106" spans="2:7" ht="15.75" x14ac:dyDescent="0.25">
      <c r="B106" s="70">
        <v>2006</v>
      </c>
      <c r="C106" s="71">
        <v>1910</v>
      </c>
      <c r="D106" s="71">
        <v>2010</v>
      </c>
      <c r="E106" s="71">
        <v>1970</v>
      </c>
      <c r="F106" s="71">
        <v>2650</v>
      </c>
      <c r="G106" s="71">
        <v>1500</v>
      </c>
    </row>
    <row r="107" spans="2:7" ht="15.75" x14ac:dyDescent="0.25">
      <c r="B107" s="70">
        <v>2007</v>
      </c>
      <c r="C107" s="71">
        <v>2170</v>
      </c>
      <c r="D107" s="71">
        <v>2330</v>
      </c>
      <c r="E107" s="71">
        <v>2300</v>
      </c>
      <c r="F107" s="71">
        <v>2800</v>
      </c>
      <c r="G107" s="71">
        <v>1730</v>
      </c>
    </row>
    <row r="108" spans="2:7" ht="15.75" x14ac:dyDescent="0.25">
      <c r="B108" s="70">
        <v>2008</v>
      </c>
      <c r="C108" s="71">
        <v>2300</v>
      </c>
      <c r="D108" s="71">
        <v>2500</v>
      </c>
      <c r="E108" s="71">
        <v>2470</v>
      </c>
      <c r="F108" s="71">
        <v>2980</v>
      </c>
      <c r="G108" s="71">
        <v>1800</v>
      </c>
    </row>
    <row r="109" spans="2:7" ht="15.75" x14ac:dyDescent="0.25">
      <c r="B109" s="70">
        <v>2009</v>
      </c>
      <c r="C109" s="71">
        <v>2160</v>
      </c>
      <c r="D109" s="71">
        <v>2490</v>
      </c>
      <c r="E109" s="71">
        <v>2450</v>
      </c>
      <c r="F109" s="71">
        <v>2990</v>
      </c>
      <c r="G109" s="71">
        <v>1670</v>
      </c>
    </row>
    <row r="110" spans="2:7" ht="15.75" x14ac:dyDescent="0.25">
      <c r="B110" s="70">
        <v>2010</v>
      </c>
      <c r="C110" s="71">
        <v>2270</v>
      </c>
      <c r="D110" s="71">
        <v>2600</v>
      </c>
      <c r="E110" s="71">
        <v>2560</v>
      </c>
      <c r="F110" s="71">
        <v>3140</v>
      </c>
      <c r="G110" s="71">
        <v>1600</v>
      </c>
    </row>
    <row r="111" spans="2:7" ht="15.75" x14ac:dyDescent="0.25">
      <c r="B111" s="70">
        <v>2011</v>
      </c>
      <c r="C111" s="71">
        <v>2420</v>
      </c>
      <c r="D111" s="71">
        <v>2790</v>
      </c>
      <c r="E111" s="71">
        <v>2750</v>
      </c>
      <c r="F111" s="71">
        <v>3320</v>
      </c>
      <c r="G111" s="71">
        <v>1610</v>
      </c>
    </row>
    <row r="112" spans="2:7" ht="15.75" x14ac:dyDescent="0.25">
      <c r="B112" s="70">
        <v>2012</v>
      </c>
      <c r="C112" s="71">
        <v>2710</v>
      </c>
      <c r="D112" s="71">
        <v>3120</v>
      </c>
      <c r="E112" s="71">
        <v>3080</v>
      </c>
      <c r="F112" s="71">
        <v>3640</v>
      </c>
      <c r="G112" s="71">
        <v>1700</v>
      </c>
    </row>
    <row r="113" spans="2:7" ht="15.75" x14ac:dyDescent="0.25">
      <c r="B113" s="70">
        <v>2013</v>
      </c>
      <c r="C113" s="71">
        <v>2850</v>
      </c>
      <c r="D113" s="71">
        <v>3500</v>
      </c>
      <c r="E113" s="71">
        <v>3450</v>
      </c>
      <c r="F113" s="71">
        <v>4140</v>
      </c>
      <c r="G113" s="71">
        <v>1790</v>
      </c>
    </row>
    <row r="114" spans="2:7" ht="15.75" x14ac:dyDescent="0.25">
      <c r="B114" s="70">
        <v>2014</v>
      </c>
      <c r="C114" s="71">
        <v>3050</v>
      </c>
      <c r="D114" s="71">
        <v>3750</v>
      </c>
      <c r="E114" s="71">
        <v>3670</v>
      </c>
      <c r="F114" s="71">
        <v>4670</v>
      </c>
      <c r="G114" s="71">
        <v>1820</v>
      </c>
    </row>
    <row r="115" spans="2:7" ht="15.75" x14ac:dyDescent="0.25">
      <c r="B115" s="70">
        <v>2015</v>
      </c>
      <c r="C115" s="71">
        <v>3230</v>
      </c>
      <c r="D115" s="71">
        <v>3680</v>
      </c>
      <c r="E115" s="71">
        <v>3570</v>
      </c>
      <c r="F115" s="71">
        <v>4950</v>
      </c>
      <c r="G115" s="71">
        <v>1880</v>
      </c>
    </row>
    <row r="116" spans="2:7" ht="15.75" x14ac:dyDescent="0.25">
      <c r="B116" s="70">
        <v>2016</v>
      </c>
      <c r="C116" s="71">
        <v>3220</v>
      </c>
      <c r="D116" s="71">
        <v>3570</v>
      </c>
      <c r="E116" s="71">
        <v>3470</v>
      </c>
      <c r="F116" s="71">
        <v>4830</v>
      </c>
      <c r="G116" s="71">
        <v>1830</v>
      </c>
    </row>
    <row r="117" spans="2:7" ht="15.75" x14ac:dyDescent="0.25">
      <c r="B117" s="70">
        <v>2017</v>
      </c>
      <c r="C117" s="71">
        <v>3120</v>
      </c>
      <c r="D117" s="71">
        <v>3560</v>
      </c>
      <c r="E117" s="71">
        <v>3450</v>
      </c>
      <c r="F117" s="71">
        <v>4940</v>
      </c>
      <c r="G117" s="71">
        <v>1830</v>
      </c>
    </row>
    <row r="118" spans="2:7" ht="15.75" x14ac:dyDescent="0.25">
      <c r="B118" s="70">
        <v>2018</v>
      </c>
      <c r="C118" s="71">
        <v>3380</v>
      </c>
      <c r="D118" s="71">
        <v>3490</v>
      </c>
      <c r="E118" s="71">
        <v>3380</v>
      </c>
      <c r="F118" s="71">
        <v>4770</v>
      </c>
      <c r="G118" s="71">
        <v>1920</v>
      </c>
    </row>
    <row r="119" spans="2:7" ht="15.75" x14ac:dyDescent="0.25">
      <c r="B119" s="70">
        <v>2019</v>
      </c>
      <c r="C119" s="71">
        <v>3400</v>
      </c>
      <c r="D119" s="71">
        <v>3490</v>
      </c>
      <c r="E119" s="71">
        <v>3350</v>
      </c>
      <c r="F119" s="71">
        <v>4770</v>
      </c>
      <c r="G119" s="71">
        <v>1980</v>
      </c>
    </row>
    <row r="120" spans="2:7" ht="15.75" x14ac:dyDescent="0.25">
      <c r="B120" s="70">
        <v>2020</v>
      </c>
      <c r="C120" s="73">
        <v>3430</v>
      </c>
      <c r="D120" s="73">
        <v>3560</v>
      </c>
      <c r="E120" s="73">
        <v>3430</v>
      </c>
      <c r="F120" s="73">
        <v>4740</v>
      </c>
      <c r="G120" s="73">
        <v>2020</v>
      </c>
    </row>
    <row r="121" spans="2:7" ht="15.75" x14ac:dyDescent="0.25">
      <c r="B121" s="70">
        <v>2021</v>
      </c>
      <c r="C121" s="73">
        <v>3760</v>
      </c>
      <c r="D121" s="73">
        <v>3870</v>
      </c>
      <c r="E121" s="73">
        <v>3760</v>
      </c>
      <c r="F121" s="73">
        <v>4880</v>
      </c>
      <c r="G121" s="73">
        <v>2200</v>
      </c>
    </row>
    <row r="122" spans="2:7" ht="15.75" x14ac:dyDescent="0.25">
      <c r="B122" s="70">
        <v>2022</v>
      </c>
      <c r="C122" s="73">
        <v>4230</v>
      </c>
      <c r="D122" s="73">
        <v>4400</v>
      </c>
      <c r="E122" s="73">
        <v>4280</v>
      </c>
      <c r="F122" s="73">
        <v>5500</v>
      </c>
      <c r="G122" s="73">
        <v>2450</v>
      </c>
    </row>
    <row r="123" spans="2:7" ht="15.75" x14ac:dyDescent="0.25">
      <c r="B123" s="70">
        <v>2023</v>
      </c>
      <c r="C123" s="73">
        <v>4610</v>
      </c>
      <c r="D123" s="73">
        <v>4720</v>
      </c>
      <c r="E123" s="73">
        <v>4610</v>
      </c>
      <c r="F123" s="73">
        <v>5740</v>
      </c>
      <c r="G123" s="73">
        <v>2560</v>
      </c>
    </row>
    <row r="124" spans="2:7" ht="15.75" x14ac:dyDescent="0.25">
      <c r="B124" s="70">
        <v>2024</v>
      </c>
      <c r="C124" s="73">
        <v>4800</v>
      </c>
      <c r="D124" s="73">
        <v>4910</v>
      </c>
      <c r="E124" s="73">
        <v>4800</v>
      </c>
      <c r="F124" s="73">
        <v>6000</v>
      </c>
      <c r="G124" s="73">
        <v>2650</v>
      </c>
    </row>
  </sheetData>
  <sheetProtection sheet="1" objects="1" scenarios="1"/>
  <hyperlinks>
    <hyperlink ref="K2" r:id="rId1" xr:uid="{75018620-C2C6-4FC1-AD78-DA04DCE2105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609"/>
  <sheetViews>
    <sheetView topLeftCell="A677" workbookViewId="0">
      <selection activeCell="W686" sqref="W686"/>
    </sheetView>
  </sheetViews>
  <sheetFormatPr defaultColWidth="9" defaultRowHeight="15" x14ac:dyDescent="0.25"/>
  <cols>
    <col min="1" max="1" width="9.875" customWidth="1"/>
    <col min="4" max="4" width="14" customWidth="1"/>
    <col min="5" max="5" width="11.375" customWidth="1"/>
    <col min="7" max="7" width="11.625" customWidth="1"/>
    <col min="8" max="8" width="11.375" customWidth="1"/>
    <col min="9" max="9" width="16.25" customWidth="1"/>
    <col min="10" max="10" width="8.75" customWidth="1"/>
    <col min="11" max="11" width="13.375" customWidth="1"/>
    <col min="12" max="12" width="10.25" customWidth="1"/>
    <col min="14" max="14" width="16.75" customWidth="1"/>
    <col min="15" max="15" width="12.25" customWidth="1"/>
    <col min="16" max="16" width="12.625" customWidth="1"/>
    <col min="17" max="17" width="11" customWidth="1"/>
    <col min="18" max="18" width="9.375" customWidth="1"/>
    <col min="19" max="19" width="17.375" customWidth="1"/>
    <col min="24" max="24" width="47.25" customWidth="1"/>
    <col min="25" max="25" width="8.625" bestFit="1" customWidth="1"/>
    <col min="27" max="27" width="14.25" customWidth="1"/>
    <col min="28" max="29" width="8.625" bestFit="1" customWidth="1"/>
    <col min="31" max="31" width="13.25" bestFit="1" customWidth="1"/>
    <col min="32" max="32" width="23" customWidth="1"/>
    <col min="33" max="33" width="8.625" bestFit="1" customWidth="1"/>
    <col min="36" max="36" width="13.875" bestFit="1" customWidth="1"/>
  </cols>
  <sheetData>
    <row r="1" spans="1:21"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row>
    <row r="2" spans="1:21" x14ac:dyDescent="0.25">
      <c r="A2" t="s">
        <v>34</v>
      </c>
      <c r="B2">
        <v>1997</v>
      </c>
      <c r="C2" t="s">
        <v>33</v>
      </c>
      <c r="E2" t="s">
        <v>32</v>
      </c>
      <c r="F2" t="s">
        <v>29</v>
      </c>
      <c r="G2">
        <v>29</v>
      </c>
      <c r="H2" t="s">
        <v>136</v>
      </c>
      <c r="I2">
        <v>50</v>
      </c>
      <c r="J2" t="s">
        <v>155</v>
      </c>
      <c r="K2">
        <v>15</v>
      </c>
      <c r="N2">
        <v>0</v>
      </c>
      <c r="P2" t="s">
        <v>24</v>
      </c>
      <c r="Q2" t="s">
        <v>28</v>
      </c>
      <c r="R2" t="s">
        <v>26</v>
      </c>
      <c r="S2" t="s">
        <v>27</v>
      </c>
      <c r="T2">
        <v>938</v>
      </c>
    </row>
    <row r="3" spans="1:21" x14ac:dyDescent="0.25">
      <c r="A3" t="s">
        <v>34</v>
      </c>
      <c r="B3">
        <v>1997</v>
      </c>
      <c r="C3" t="s">
        <v>33</v>
      </c>
      <c r="E3" t="s">
        <v>32</v>
      </c>
      <c r="F3" t="s">
        <v>29</v>
      </c>
      <c r="G3">
        <v>29</v>
      </c>
      <c r="H3" t="s">
        <v>136</v>
      </c>
      <c r="I3">
        <v>50</v>
      </c>
      <c r="J3" t="s">
        <v>154</v>
      </c>
      <c r="K3">
        <v>19</v>
      </c>
      <c r="N3">
        <v>0</v>
      </c>
      <c r="P3" t="s">
        <v>24</v>
      </c>
      <c r="Q3" t="s">
        <v>28</v>
      </c>
      <c r="R3" t="s">
        <v>26</v>
      </c>
      <c r="S3" t="s">
        <v>27</v>
      </c>
      <c r="T3" s="1">
        <v>1647</v>
      </c>
    </row>
    <row r="4" spans="1:21" x14ac:dyDescent="0.25">
      <c r="A4" t="s">
        <v>34</v>
      </c>
      <c r="B4">
        <v>1997</v>
      </c>
      <c r="C4" t="s">
        <v>33</v>
      </c>
      <c r="E4" t="s">
        <v>32</v>
      </c>
      <c r="F4" t="s">
        <v>29</v>
      </c>
      <c r="G4">
        <v>29</v>
      </c>
      <c r="H4" t="s">
        <v>136</v>
      </c>
      <c r="I4">
        <v>50</v>
      </c>
      <c r="J4" t="s">
        <v>153</v>
      </c>
      <c r="K4">
        <v>27</v>
      </c>
      <c r="N4">
        <v>0</v>
      </c>
      <c r="P4" t="s">
        <v>24</v>
      </c>
      <c r="Q4" t="s">
        <v>28</v>
      </c>
      <c r="R4" t="s">
        <v>26</v>
      </c>
      <c r="S4" t="s">
        <v>27</v>
      </c>
      <c r="T4" s="1">
        <v>1216</v>
      </c>
    </row>
    <row r="5" spans="1:21" x14ac:dyDescent="0.25">
      <c r="A5" t="s">
        <v>34</v>
      </c>
      <c r="B5">
        <v>1997</v>
      </c>
      <c r="C5" t="s">
        <v>33</v>
      </c>
      <c r="E5" t="s">
        <v>32</v>
      </c>
      <c r="F5" t="s">
        <v>29</v>
      </c>
      <c r="G5">
        <v>29</v>
      </c>
      <c r="H5" t="s">
        <v>136</v>
      </c>
      <c r="I5">
        <v>50</v>
      </c>
      <c r="J5" t="s">
        <v>152</v>
      </c>
      <c r="K5">
        <v>29</v>
      </c>
      <c r="N5">
        <v>0</v>
      </c>
      <c r="P5" t="s">
        <v>24</v>
      </c>
      <c r="Q5" t="s">
        <v>28</v>
      </c>
      <c r="R5" t="s">
        <v>26</v>
      </c>
      <c r="S5" t="s">
        <v>27</v>
      </c>
      <c r="T5">
        <v>807</v>
      </c>
    </row>
    <row r="6" spans="1:21" x14ac:dyDescent="0.25">
      <c r="A6" t="s">
        <v>34</v>
      </c>
      <c r="B6">
        <v>1997</v>
      </c>
      <c r="C6" t="s">
        <v>33</v>
      </c>
      <c r="E6" t="s">
        <v>32</v>
      </c>
      <c r="F6" t="s">
        <v>29</v>
      </c>
      <c r="G6">
        <v>29</v>
      </c>
      <c r="H6" t="s">
        <v>136</v>
      </c>
      <c r="I6">
        <v>50</v>
      </c>
      <c r="J6" t="s">
        <v>151</v>
      </c>
      <c r="K6">
        <v>51</v>
      </c>
      <c r="N6">
        <v>0</v>
      </c>
      <c r="P6" t="s">
        <v>24</v>
      </c>
      <c r="Q6" t="s">
        <v>28</v>
      </c>
      <c r="R6" t="s">
        <v>26</v>
      </c>
      <c r="S6" t="s">
        <v>27</v>
      </c>
      <c r="T6" s="1">
        <v>1181</v>
      </c>
    </row>
    <row r="7" spans="1:21" x14ac:dyDescent="0.25">
      <c r="A7" t="s">
        <v>34</v>
      </c>
      <c r="B7">
        <v>1997</v>
      </c>
      <c r="C7" t="s">
        <v>33</v>
      </c>
      <c r="E7" t="s">
        <v>32</v>
      </c>
      <c r="F7" t="s">
        <v>29</v>
      </c>
      <c r="G7">
        <v>29</v>
      </c>
      <c r="H7" t="s">
        <v>136</v>
      </c>
      <c r="I7">
        <v>50</v>
      </c>
      <c r="J7" t="s">
        <v>150</v>
      </c>
      <c r="K7">
        <v>53</v>
      </c>
      <c r="N7">
        <v>0</v>
      </c>
      <c r="P7" t="s">
        <v>24</v>
      </c>
      <c r="Q7" t="s">
        <v>28</v>
      </c>
      <c r="R7" t="s">
        <v>26</v>
      </c>
      <c r="S7" t="s">
        <v>27</v>
      </c>
      <c r="T7">
        <v>955</v>
      </c>
    </row>
    <row r="8" spans="1:21" x14ac:dyDescent="0.25">
      <c r="A8" t="s">
        <v>34</v>
      </c>
      <c r="B8">
        <v>1997</v>
      </c>
      <c r="C8" t="s">
        <v>33</v>
      </c>
      <c r="E8" t="s">
        <v>32</v>
      </c>
      <c r="F8" t="s">
        <v>29</v>
      </c>
      <c r="G8">
        <v>29</v>
      </c>
      <c r="H8" t="s">
        <v>136</v>
      </c>
      <c r="I8">
        <v>50</v>
      </c>
      <c r="J8" t="s">
        <v>149</v>
      </c>
      <c r="K8">
        <v>59</v>
      </c>
      <c r="N8">
        <v>0</v>
      </c>
      <c r="P8" t="s">
        <v>24</v>
      </c>
      <c r="Q8" t="s">
        <v>28</v>
      </c>
      <c r="R8" t="s">
        <v>26</v>
      </c>
      <c r="S8" t="s">
        <v>27</v>
      </c>
      <c r="T8" s="1">
        <v>1159</v>
      </c>
    </row>
    <row r="9" spans="1:21" x14ac:dyDescent="0.25">
      <c r="A9" t="s">
        <v>34</v>
      </c>
      <c r="B9">
        <v>1997</v>
      </c>
      <c r="C9" t="s">
        <v>33</v>
      </c>
      <c r="E9" t="s">
        <v>32</v>
      </c>
      <c r="F9" t="s">
        <v>29</v>
      </c>
      <c r="G9">
        <v>29</v>
      </c>
      <c r="H9" t="s">
        <v>136</v>
      </c>
      <c r="I9">
        <v>50</v>
      </c>
      <c r="J9" t="s">
        <v>148</v>
      </c>
      <c r="K9">
        <v>85</v>
      </c>
      <c r="N9">
        <v>0</v>
      </c>
      <c r="P9" t="s">
        <v>24</v>
      </c>
      <c r="Q9" t="s">
        <v>28</v>
      </c>
      <c r="R9" t="s">
        <v>26</v>
      </c>
      <c r="S9" t="s">
        <v>27</v>
      </c>
      <c r="T9">
        <v>701</v>
      </c>
    </row>
    <row r="10" spans="1:21" x14ac:dyDescent="0.25">
      <c r="A10" t="s">
        <v>34</v>
      </c>
      <c r="B10">
        <v>1997</v>
      </c>
      <c r="C10" t="s">
        <v>33</v>
      </c>
      <c r="E10" t="s">
        <v>32</v>
      </c>
      <c r="F10" t="s">
        <v>29</v>
      </c>
      <c r="G10">
        <v>29</v>
      </c>
      <c r="H10" t="s">
        <v>136</v>
      </c>
      <c r="I10">
        <v>50</v>
      </c>
      <c r="J10" t="s">
        <v>147</v>
      </c>
      <c r="K10">
        <v>89</v>
      </c>
      <c r="N10">
        <v>0</v>
      </c>
      <c r="P10" t="s">
        <v>24</v>
      </c>
      <c r="Q10" t="s">
        <v>28</v>
      </c>
      <c r="R10" t="s">
        <v>26</v>
      </c>
      <c r="S10" t="s">
        <v>27</v>
      </c>
      <c r="T10" s="1">
        <v>1059</v>
      </c>
    </row>
    <row r="11" spans="1:21" x14ac:dyDescent="0.25">
      <c r="A11" t="s">
        <v>34</v>
      </c>
      <c r="B11">
        <v>1997</v>
      </c>
      <c r="C11" t="s">
        <v>33</v>
      </c>
      <c r="E11" t="s">
        <v>32</v>
      </c>
      <c r="F11" t="s">
        <v>29</v>
      </c>
      <c r="G11">
        <v>29</v>
      </c>
      <c r="H11" t="s">
        <v>136</v>
      </c>
      <c r="I11">
        <v>50</v>
      </c>
      <c r="J11" t="s">
        <v>146</v>
      </c>
      <c r="K11">
        <v>105</v>
      </c>
      <c r="N11">
        <v>0</v>
      </c>
      <c r="P11" t="s">
        <v>24</v>
      </c>
      <c r="Q11" t="s">
        <v>28</v>
      </c>
      <c r="R11" t="s">
        <v>26</v>
      </c>
      <c r="S11" t="s">
        <v>27</v>
      </c>
      <c r="T11">
        <v>940</v>
      </c>
    </row>
    <row r="12" spans="1:21" x14ac:dyDescent="0.25">
      <c r="A12" t="s">
        <v>34</v>
      </c>
      <c r="B12">
        <v>1997</v>
      </c>
      <c r="C12" t="s">
        <v>33</v>
      </c>
      <c r="E12" t="s">
        <v>32</v>
      </c>
      <c r="F12" t="s">
        <v>29</v>
      </c>
      <c r="G12">
        <v>29</v>
      </c>
      <c r="H12" t="s">
        <v>136</v>
      </c>
      <c r="I12">
        <v>50</v>
      </c>
      <c r="J12" t="s">
        <v>145</v>
      </c>
      <c r="K12">
        <v>125</v>
      </c>
      <c r="N12">
        <v>0</v>
      </c>
      <c r="P12" t="s">
        <v>24</v>
      </c>
      <c r="Q12" t="s">
        <v>28</v>
      </c>
      <c r="R12" t="s">
        <v>26</v>
      </c>
      <c r="S12" t="s">
        <v>27</v>
      </c>
      <c r="T12">
        <v>749</v>
      </c>
    </row>
    <row r="13" spans="1:21" x14ac:dyDescent="0.25">
      <c r="A13" t="s">
        <v>34</v>
      </c>
      <c r="B13">
        <v>1997</v>
      </c>
      <c r="C13" t="s">
        <v>33</v>
      </c>
      <c r="E13" t="s">
        <v>32</v>
      </c>
      <c r="F13" t="s">
        <v>29</v>
      </c>
      <c r="G13">
        <v>29</v>
      </c>
      <c r="H13" t="s">
        <v>136</v>
      </c>
      <c r="I13">
        <v>50</v>
      </c>
      <c r="J13" t="s">
        <v>144</v>
      </c>
      <c r="K13">
        <v>131</v>
      </c>
      <c r="N13">
        <v>0</v>
      </c>
      <c r="P13" t="s">
        <v>24</v>
      </c>
      <c r="Q13" t="s">
        <v>28</v>
      </c>
      <c r="R13" t="s">
        <v>26</v>
      </c>
      <c r="S13" t="s">
        <v>27</v>
      </c>
      <c r="T13">
        <v>884</v>
      </c>
    </row>
    <row r="14" spans="1:21" x14ac:dyDescent="0.25">
      <c r="A14" t="s">
        <v>34</v>
      </c>
      <c r="B14">
        <v>1997</v>
      </c>
      <c r="C14" t="s">
        <v>33</v>
      </c>
      <c r="E14" t="s">
        <v>32</v>
      </c>
      <c r="F14" t="s">
        <v>29</v>
      </c>
      <c r="G14">
        <v>29</v>
      </c>
      <c r="H14" t="s">
        <v>136</v>
      </c>
      <c r="I14">
        <v>50</v>
      </c>
      <c r="J14" t="s">
        <v>143</v>
      </c>
      <c r="K14">
        <v>135</v>
      </c>
      <c r="N14">
        <v>0</v>
      </c>
      <c r="P14" t="s">
        <v>24</v>
      </c>
      <c r="Q14" t="s">
        <v>28</v>
      </c>
      <c r="R14" t="s">
        <v>26</v>
      </c>
      <c r="S14" t="s">
        <v>27</v>
      </c>
      <c r="T14">
        <v>945</v>
      </c>
    </row>
    <row r="15" spans="1:21" x14ac:dyDescent="0.25">
      <c r="A15" t="s">
        <v>34</v>
      </c>
      <c r="B15">
        <v>1997</v>
      </c>
      <c r="C15" t="s">
        <v>33</v>
      </c>
      <c r="E15" t="s">
        <v>32</v>
      </c>
      <c r="F15" t="s">
        <v>29</v>
      </c>
      <c r="G15">
        <v>29</v>
      </c>
      <c r="H15" t="s">
        <v>136</v>
      </c>
      <c r="I15">
        <v>50</v>
      </c>
      <c r="J15" t="s">
        <v>142</v>
      </c>
      <c r="K15">
        <v>141</v>
      </c>
      <c r="N15">
        <v>0</v>
      </c>
      <c r="P15" t="s">
        <v>24</v>
      </c>
      <c r="Q15" t="s">
        <v>28</v>
      </c>
      <c r="R15" t="s">
        <v>26</v>
      </c>
      <c r="S15" t="s">
        <v>27</v>
      </c>
      <c r="T15">
        <v>986</v>
      </c>
    </row>
    <row r="16" spans="1:21" x14ac:dyDescent="0.25">
      <c r="A16" t="s">
        <v>34</v>
      </c>
      <c r="B16">
        <v>1997</v>
      </c>
      <c r="C16" t="s">
        <v>33</v>
      </c>
      <c r="E16" t="s">
        <v>32</v>
      </c>
      <c r="F16" t="s">
        <v>29</v>
      </c>
      <c r="G16">
        <v>29</v>
      </c>
      <c r="H16" t="s">
        <v>136</v>
      </c>
      <c r="I16">
        <v>50</v>
      </c>
      <c r="J16" t="s">
        <v>141</v>
      </c>
      <c r="K16">
        <v>151</v>
      </c>
      <c r="N16">
        <v>0</v>
      </c>
      <c r="P16" t="s">
        <v>24</v>
      </c>
      <c r="Q16" t="s">
        <v>28</v>
      </c>
      <c r="R16" t="s">
        <v>26</v>
      </c>
      <c r="S16" t="s">
        <v>27</v>
      </c>
      <c r="T16">
        <v>945</v>
      </c>
    </row>
    <row r="17" spans="1:20" x14ac:dyDescent="0.25">
      <c r="A17" t="s">
        <v>34</v>
      </c>
      <c r="B17">
        <v>1997</v>
      </c>
      <c r="C17" t="s">
        <v>33</v>
      </c>
      <c r="E17" t="s">
        <v>32</v>
      </c>
      <c r="F17" t="s">
        <v>29</v>
      </c>
      <c r="G17">
        <v>29</v>
      </c>
      <c r="H17" t="s">
        <v>136</v>
      </c>
      <c r="I17">
        <v>50</v>
      </c>
      <c r="J17" t="s">
        <v>140</v>
      </c>
      <c r="K17">
        <v>159</v>
      </c>
      <c r="N17">
        <v>0</v>
      </c>
      <c r="P17" t="s">
        <v>24</v>
      </c>
      <c r="Q17" t="s">
        <v>28</v>
      </c>
      <c r="R17" t="s">
        <v>26</v>
      </c>
      <c r="S17" t="s">
        <v>27</v>
      </c>
      <c r="T17" s="1">
        <v>1003</v>
      </c>
    </row>
    <row r="18" spans="1:20" x14ac:dyDescent="0.25">
      <c r="A18" t="s">
        <v>34</v>
      </c>
      <c r="B18">
        <v>1997</v>
      </c>
      <c r="C18" t="s">
        <v>33</v>
      </c>
      <c r="E18" t="s">
        <v>32</v>
      </c>
      <c r="F18" t="s">
        <v>29</v>
      </c>
      <c r="G18">
        <v>29</v>
      </c>
      <c r="H18" t="s">
        <v>136</v>
      </c>
      <c r="I18">
        <v>50</v>
      </c>
      <c r="J18" t="s">
        <v>139</v>
      </c>
      <c r="K18">
        <v>161</v>
      </c>
      <c r="N18">
        <v>0</v>
      </c>
      <c r="P18" t="s">
        <v>24</v>
      </c>
      <c r="Q18" t="s">
        <v>28</v>
      </c>
      <c r="R18" t="s">
        <v>26</v>
      </c>
      <c r="S18" t="s">
        <v>27</v>
      </c>
      <c r="T18">
        <v>884</v>
      </c>
    </row>
    <row r="19" spans="1:20" x14ac:dyDescent="0.25">
      <c r="A19" t="s">
        <v>34</v>
      </c>
      <c r="B19">
        <v>1997</v>
      </c>
      <c r="C19" t="s">
        <v>33</v>
      </c>
      <c r="E19" t="s">
        <v>32</v>
      </c>
      <c r="F19" t="s">
        <v>29</v>
      </c>
      <c r="G19">
        <v>29</v>
      </c>
      <c r="H19" t="s">
        <v>136</v>
      </c>
      <c r="I19">
        <v>50</v>
      </c>
      <c r="J19" t="s">
        <v>138</v>
      </c>
      <c r="K19">
        <v>167</v>
      </c>
      <c r="N19">
        <v>0</v>
      </c>
      <c r="P19" t="s">
        <v>24</v>
      </c>
      <c r="Q19" t="s">
        <v>28</v>
      </c>
      <c r="R19" t="s">
        <v>26</v>
      </c>
      <c r="S19" t="s">
        <v>27</v>
      </c>
      <c r="T19" s="1">
        <v>1257</v>
      </c>
    </row>
    <row r="20" spans="1:20" x14ac:dyDescent="0.25">
      <c r="A20" t="s">
        <v>34</v>
      </c>
      <c r="B20">
        <v>1997</v>
      </c>
      <c r="C20" t="s">
        <v>33</v>
      </c>
      <c r="E20" t="s">
        <v>32</v>
      </c>
      <c r="F20" t="s">
        <v>29</v>
      </c>
      <c r="G20">
        <v>29</v>
      </c>
      <c r="H20" t="s">
        <v>136</v>
      </c>
      <c r="I20">
        <v>50</v>
      </c>
      <c r="J20" t="s">
        <v>137</v>
      </c>
      <c r="K20">
        <v>169</v>
      </c>
      <c r="N20">
        <v>0</v>
      </c>
      <c r="P20" t="s">
        <v>24</v>
      </c>
      <c r="Q20" t="s">
        <v>28</v>
      </c>
      <c r="R20" t="s">
        <v>26</v>
      </c>
      <c r="S20" t="s">
        <v>27</v>
      </c>
      <c r="T20">
        <v>759</v>
      </c>
    </row>
    <row r="21" spans="1:20" x14ac:dyDescent="0.25">
      <c r="A21" t="s">
        <v>34</v>
      </c>
      <c r="B21">
        <v>1997</v>
      </c>
      <c r="C21" t="s">
        <v>33</v>
      </c>
      <c r="E21" t="s">
        <v>32</v>
      </c>
      <c r="F21" t="s">
        <v>29</v>
      </c>
      <c r="G21">
        <v>29</v>
      </c>
      <c r="H21" t="s">
        <v>136</v>
      </c>
      <c r="I21">
        <v>50</v>
      </c>
      <c r="J21" t="s">
        <v>135</v>
      </c>
      <c r="K21">
        <v>195</v>
      </c>
      <c r="N21">
        <v>0</v>
      </c>
      <c r="P21" t="s">
        <v>24</v>
      </c>
      <c r="Q21" t="s">
        <v>28</v>
      </c>
      <c r="R21" t="s">
        <v>26</v>
      </c>
      <c r="S21" t="s">
        <v>27</v>
      </c>
      <c r="T21" s="1">
        <v>1223</v>
      </c>
    </row>
    <row r="22" spans="1:20" x14ac:dyDescent="0.25">
      <c r="A22" t="s">
        <v>34</v>
      </c>
      <c r="B22">
        <v>1997</v>
      </c>
      <c r="C22" t="s">
        <v>33</v>
      </c>
      <c r="E22" t="s">
        <v>32</v>
      </c>
      <c r="F22" t="s">
        <v>29</v>
      </c>
      <c r="G22">
        <v>29</v>
      </c>
      <c r="H22" t="s">
        <v>122</v>
      </c>
      <c r="I22">
        <v>60</v>
      </c>
      <c r="J22" t="s">
        <v>134</v>
      </c>
      <c r="K22">
        <v>55</v>
      </c>
      <c r="N22">
        <v>0</v>
      </c>
      <c r="P22" t="s">
        <v>24</v>
      </c>
      <c r="Q22" t="s">
        <v>28</v>
      </c>
      <c r="R22" t="s">
        <v>26</v>
      </c>
      <c r="S22" t="s">
        <v>27</v>
      </c>
      <c r="T22">
        <v>920</v>
      </c>
    </row>
    <row r="23" spans="1:20" x14ac:dyDescent="0.25">
      <c r="A23" t="s">
        <v>34</v>
      </c>
      <c r="B23">
        <v>1997</v>
      </c>
      <c r="C23" t="s">
        <v>33</v>
      </c>
      <c r="E23" t="s">
        <v>32</v>
      </c>
      <c r="F23" t="s">
        <v>29</v>
      </c>
      <c r="G23">
        <v>29</v>
      </c>
      <c r="H23" t="s">
        <v>122</v>
      </c>
      <c r="I23">
        <v>60</v>
      </c>
      <c r="J23" t="s">
        <v>133</v>
      </c>
      <c r="K23">
        <v>71</v>
      </c>
      <c r="N23">
        <v>0</v>
      </c>
      <c r="P23" t="s">
        <v>24</v>
      </c>
      <c r="Q23" t="s">
        <v>28</v>
      </c>
      <c r="R23" t="s">
        <v>26</v>
      </c>
      <c r="S23" t="s">
        <v>27</v>
      </c>
      <c r="T23" s="1">
        <v>1637</v>
      </c>
    </row>
    <row r="24" spans="1:20" x14ac:dyDescent="0.25">
      <c r="A24" t="s">
        <v>34</v>
      </c>
      <c r="B24">
        <v>1997</v>
      </c>
      <c r="C24" t="s">
        <v>33</v>
      </c>
      <c r="E24" t="s">
        <v>32</v>
      </c>
      <c r="F24" t="s">
        <v>29</v>
      </c>
      <c r="G24">
        <v>29</v>
      </c>
      <c r="H24" t="s">
        <v>122</v>
      </c>
      <c r="I24">
        <v>60</v>
      </c>
      <c r="J24" t="s">
        <v>132</v>
      </c>
      <c r="K24">
        <v>73</v>
      </c>
      <c r="N24">
        <v>0</v>
      </c>
      <c r="P24" t="s">
        <v>24</v>
      </c>
      <c r="Q24" t="s">
        <v>28</v>
      </c>
      <c r="R24" t="s">
        <v>26</v>
      </c>
      <c r="S24" t="s">
        <v>27</v>
      </c>
      <c r="T24" s="1">
        <v>1047</v>
      </c>
    </row>
    <row r="25" spans="1:20" x14ac:dyDescent="0.25">
      <c r="A25" t="s">
        <v>34</v>
      </c>
      <c r="B25">
        <v>1997</v>
      </c>
      <c r="C25" t="s">
        <v>33</v>
      </c>
      <c r="E25" t="s">
        <v>32</v>
      </c>
      <c r="F25" t="s">
        <v>29</v>
      </c>
      <c r="G25">
        <v>29</v>
      </c>
      <c r="H25" t="s">
        <v>122</v>
      </c>
      <c r="I25">
        <v>60</v>
      </c>
      <c r="J25" t="s">
        <v>131</v>
      </c>
      <c r="K25">
        <v>99</v>
      </c>
      <c r="N25">
        <v>0</v>
      </c>
      <c r="P25" t="s">
        <v>24</v>
      </c>
      <c r="Q25" t="s">
        <v>28</v>
      </c>
      <c r="R25" t="s">
        <v>26</v>
      </c>
      <c r="S25" t="s">
        <v>27</v>
      </c>
      <c r="T25" s="1">
        <v>2029</v>
      </c>
    </row>
    <row r="26" spans="1:20" x14ac:dyDescent="0.25">
      <c r="A26" t="s">
        <v>34</v>
      </c>
      <c r="B26">
        <v>1997</v>
      </c>
      <c r="C26" t="s">
        <v>33</v>
      </c>
      <c r="E26" t="s">
        <v>32</v>
      </c>
      <c r="F26" t="s">
        <v>29</v>
      </c>
      <c r="G26">
        <v>29</v>
      </c>
      <c r="H26" t="s">
        <v>122</v>
      </c>
      <c r="I26">
        <v>60</v>
      </c>
      <c r="J26" t="s">
        <v>130</v>
      </c>
      <c r="K26">
        <v>113</v>
      </c>
      <c r="N26">
        <v>0</v>
      </c>
      <c r="P26" t="s">
        <v>24</v>
      </c>
      <c r="Q26" t="s">
        <v>28</v>
      </c>
      <c r="R26" t="s">
        <v>26</v>
      </c>
      <c r="S26" t="s">
        <v>27</v>
      </c>
      <c r="T26" s="1">
        <v>1701</v>
      </c>
    </row>
    <row r="27" spans="1:20" x14ac:dyDescent="0.25">
      <c r="A27" t="s">
        <v>34</v>
      </c>
      <c r="B27">
        <v>1997</v>
      </c>
      <c r="C27" t="s">
        <v>33</v>
      </c>
      <c r="E27" t="s">
        <v>32</v>
      </c>
      <c r="F27" t="s">
        <v>29</v>
      </c>
      <c r="G27">
        <v>29</v>
      </c>
      <c r="H27" t="s">
        <v>122</v>
      </c>
      <c r="I27">
        <v>60</v>
      </c>
      <c r="J27" t="s">
        <v>129</v>
      </c>
      <c r="K27">
        <v>139</v>
      </c>
      <c r="N27">
        <v>0</v>
      </c>
      <c r="P27" t="s">
        <v>24</v>
      </c>
      <c r="Q27" t="s">
        <v>28</v>
      </c>
      <c r="R27" t="s">
        <v>26</v>
      </c>
      <c r="S27" t="s">
        <v>27</v>
      </c>
      <c r="T27" s="1">
        <v>1200</v>
      </c>
    </row>
    <row r="28" spans="1:20" x14ac:dyDescent="0.25">
      <c r="A28" t="s">
        <v>34</v>
      </c>
      <c r="B28">
        <v>1997</v>
      </c>
      <c r="C28" t="s">
        <v>33</v>
      </c>
      <c r="E28" t="s">
        <v>32</v>
      </c>
      <c r="F28" t="s">
        <v>29</v>
      </c>
      <c r="G28">
        <v>29</v>
      </c>
      <c r="H28" t="s">
        <v>122</v>
      </c>
      <c r="I28">
        <v>60</v>
      </c>
      <c r="J28" t="s">
        <v>128</v>
      </c>
      <c r="K28">
        <v>157</v>
      </c>
      <c r="N28">
        <v>0</v>
      </c>
      <c r="P28" t="s">
        <v>24</v>
      </c>
      <c r="Q28" t="s">
        <v>28</v>
      </c>
      <c r="R28" t="s">
        <v>26</v>
      </c>
      <c r="S28" t="s">
        <v>27</v>
      </c>
      <c r="T28" s="1">
        <v>1081</v>
      </c>
    </row>
    <row r="29" spans="1:20" x14ac:dyDescent="0.25">
      <c r="A29" t="s">
        <v>34</v>
      </c>
      <c r="B29">
        <v>1997</v>
      </c>
      <c r="C29" t="s">
        <v>33</v>
      </c>
      <c r="E29" t="s">
        <v>32</v>
      </c>
      <c r="F29" t="s">
        <v>29</v>
      </c>
      <c r="G29">
        <v>29</v>
      </c>
      <c r="H29" t="s">
        <v>122</v>
      </c>
      <c r="I29">
        <v>60</v>
      </c>
      <c r="J29" t="s">
        <v>127</v>
      </c>
      <c r="K29">
        <v>183</v>
      </c>
      <c r="N29">
        <v>0</v>
      </c>
      <c r="P29" t="s">
        <v>24</v>
      </c>
      <c r="Q29" t="s">
        <v>28</v>
      </c>
      <c r="R29" t="s">
        <v>26</v>
      </c>
      <c r="S29" t="s">
        <v>27</v>
      </c>
      <c r="T29" s="1">
        <v>2598</v>
      </c>
    </row>
    <row r="30" spans="1:20" x14ac:dyDescent="0.25">
      <c r="A30" t="s">
        <v>34</v>
      </c>
      <c r="B30">
        <v>1997</v>
      </c>
      <c r="C30" t="s">
        <v>33</v>
      </c>
      <c r="E30" t="s">
        <v>32</v>
      </c>
      <c r="F30" t="s">
        <v>29</v>
      </c>
      <c r="G30">
        <v>29</v>
      </c>
      <c r="H30" t="s">
        <v>122</v>
      </c>
      <c r="I30">
        <v>60</v>
      </c>
      <c r="J30" t="s">
        <v>126</v>
      </c>
      <c r="K30">
        <v>187</v>
      </c>
      <c r="N30">
        <v>0</v>
      </c>
      <c r="P30" t="s">
        <v>24</v>
      </c>
      <c r="Q30" t="s">
        <v>28</v>
      </c>
      <c r="R30" t="s">
        <v>26</v>
      </c>
      <c r="S30" t="s">
        <v>27</v>
      </c>
      <c r="T30" s="1">
        <v>1251</v>
      </c>
    </row>
    <row r="31" spans="1:20" x14ac:dyDescent="0.25">
      <c r="A31" t="s">
        <v>34</v>
      </c>
      <c r="B31">
        <v>1997</v>
      </c>
      <c r="C31" t="s">
        <v>33</v>
      </c>
      <c r="E31" t="s">
        <v>32</v>
      </c>
      <c r="F31" t="s">
        <v>29</v>
      </c>
      <c r="G31">
        <v>29</v>
      </c>
      <c r="H31" t="s">
        <v>122</v>
      </c>
      <c r="I31">
        <v>60</v>
      </c>
      <c r="J31" t="s">
        <v>125</v>
      </c>
      <c r="K31">
        <v>189</v>
      </c>
      <c r="N31">
        <v>0</v>
      </c>
      <c r="P31" t="s">
        <v>24</v>
      </c>
      <c r="Q31" t="s">
        <v>28</v>
      </c>
      <c r="R31" t="s">
        <v>26</v>
      </c>
      <c r="S31" t="s">
        <v>27</v>
      </c>
      <c r="T31" s="1">
        <v>2592</v>
      </c>
    </row>
    <row r="32" spans="1:20" x14ac:dyDescent="0.25">
      <c r="A32" t="s">
        <v>34</v>
      </c>
      <c r="B32">
        <v>1997</v>
      </c>
      <c r="C32" t="s">
        <v>33</v>
      </c>
      <c r="E32" t="s">
        <v>32</v>
      </c>
      <c r="F32" t="s">
        <v>29</v>
      </c>
      <c r="G32">
        <v>29</v>
      </c>
      <c r="H32" t="s">
        <v>122</v>
      </c>
      <c r="I32">
        <v>60</v>
      </c>
      <c r="J32" t="s">
        <v>124</v>
      </c>
      <c r="K32">
        <v>186</v>
      </c>
      <c r="N32">
        <v>0</v>
      </c>
      <c r="P32" t="s">
        <v>24</v>
      </c>
      <c r="Q32" t="s">
        <v>28</v>
      </c>
      <c r="R32" t="s">
        <v>26</v>
      </c>
      <c r="S32" t="s">
        <v>27</v>
      </c>
      <c r="T32" s="1">
        <v>1118</v>
      </c>
    </row>
    <row r="33" spans="1:20" x14ac:dyDescent="0.25">
      <c r="A33" t="s">
        <v>34</v>
      </c>
      <c r="B33">
        <v>1997</v>
      </c>
      <c r="C33" t="s">
        <v>33</v>
      </c>
      <c r="E33" t="s">
        <v>32</v>
      </c>
      <c r="F33" t="s">
        <v>29</v>
      </c>
      <c r="G33">
        <v>29</v>
      </c>
      <c r="H33" t="s">
        <v>122</v>
      </c>
      <c r="I33">
        <v>60</v>
      </c>
      <c r="J33" t="s">
        <v>123</v>
      </c>
      <c r="K33">
        <v>219</v>
      </c>
      <c r="N33">
        <v>0</v>
      </c>
      <c r="P33" t="s">
        <v>24</v>
      </c>
      <c r="Q33" t="s">
        <v>28</v>
      </c>
      <c r="R33" t="s">
        <v>26</v>
      </c>
      <c r="S33" t="s">
        <v>27</v>
      </c>
      <c r="T33" s="1">
        <v>1792</v>
      </c>
    </row>
    <row r="34" spans="1:20" x14ac:dyDescent="0.25">
      <c r="A34" t="s">
        <v>34</v>
      </c>
      <c r="B34">
        <v>1997</v>
      </c>
      <c r="C34" t="s">
        <v>33</v>
      </c>
      <c r="E34" t="s">
        <v>32</v>
      </c>
      <c r="F34" t="s">
        <v>29</v>
      </c>
      <c r="G34">
        <v>29</v>
      </c>
      <c r="H34" t="s">
        <v>122</v>
      </c>
      <c r="I34">
        <v>60</v>
      </c>
      <c r="J34" t="s">
        <v>121</v>
      </c>
      <c r="K34">
        <v>221</v>
      </c>
      <c r="N34">
        <v>0</v>
      </c>
      <c r="P34" t="s">
        <v>24</v>
      </c>
      <c r="Q34" t="s">
        <v>28</v>
      </c>
      <c r="R34" t="s">
        <v>26</v>
      </c>
      <c r="S34" t="s">
        <v>27</v>
      </c>
      <c r="T34">
        <v>823</v>
      </c>
    </row>
    <row r="35" spans="1:20" x14ac:dyDescent="0.25">
      <c r="A35" t="s">
        <v>34</v>
      </c>
      <c r="B35">
        <v>1997</v>
      </c>
      <c r="C35" t="s">
        <v>33</v>
      </c>
      <c r="E35" t="s">
        <v>32</v>
      </c>
      <c r="F35" t="s">
        <v>29</v>
      </c>
      <c r="G35">
        <v>29</v>
      </c>
      <c r="H35" t="s">
        <v>109</v>
      </c>
      <c r="I35">
        <v>20</v>
      </c>
      <c r="J35" t="s">
        <v>120</v>
      </c>
      <c r="K35">
        <v>1</v>
      </c>
      <c r="N35">
        <v>0</v>
      </c>
      <c r="P35" t="s">
        <v>24</v>
      </c>
      <c r="Q35" t="s">
        <v>28</v>
      </c>
      <c r="R35" t="s">
        <v>26</v>
      </c>
      <c r="S35" t="s">
        <v>27</v>
      </c>
      <c r="T35">
        <v>669</v>
      </c>
    </row>
    <row r="36" spans="1:20" x14ac:dyDescent="0.25">
      <c r="A36" t="s">
        <v>34</v>
      </c>
      <c r="B36">
        <v>1997</v>
      </c>
      <c r="C36" t="s">
        <v>33</v>
      </c>
      <c r="E36" t="s">
        <v>32</v>
      </c>
      <c r="F36" t="s">
        <v>29</v>
      </c>
      <c r="G36">
        <v>29</v>
      </c>
      <c r="H36" t="s">
        <v>109</v>
      </c>
      <c r="I36">
        <v>20</v>
      </c>
      <c r="J36" t="s">
        <v>119</v>
      </c>
      <c r="K36">
        <v>33</v>
      </c>
      <c r="N36">
        <v>0</v>
      </c>
      <c r="P36" t="s">
        <v>24</v>
      </c>
      <c r="Q36" t="s">
        <v>28</v>
      </c>
      <c r="R36" t="s">
        <v>26</v>
      </c>
      <c r="S36" t="s">
        <v>27</v>
      </c>
      <c r="T36">
        <v>971</v>
      </c>
    </row>
    <row r="37" spans="1:20" x14ac:dyDescent="0.25">
      <c r="A37" t="s">
        <v>34</v>
      </c>
      <c r="B37">
        <v>1997</v>
      </c>
      <c r="C37" t="s">
        <v>33</v>
      </c>
      <c r="E37" t="s">
        <v>32</v>
      </c>
      <c r="F37" t="s">
        <v>29</v>
      </c>
      <c r="G37">
        <v>29</v>
      </c>
      <c r="H37" t="s">
        <v>109</v>
      </c>
      <c r="I37">
        <v>20</v>
      </c>
      <c r="J37" t="s">
        <v>118</v>
      </c>
      <c r="K37">
        <v>41</v>
      </c>
      <c r="N37">
        <v>0</v>
      </c>
      <c r="P37" t="s">
        <v>24</v>
      </c>
      <c r="Q37" t="s">
        <v>28</v>
      </c>
      <c r="R37" t="s">
        <v>26</v>
      </c>
      <c r="S37" t="s">
        <v>27</v>
      </c>
      <c r="T37" s="1">
        <v>1014</v>
      </c>
    </row>
    <row r="38" spans="1:20" x14ac:dyDescent="0.25">
      <c r="A38" t="s">
        <v>34</v>
      </c>
      <c r="B38">
        <v>1997</v>
      </c>
      <c r="C38" t="s">
        <v>33</v>
      </c>
      <c r="E38" t="s">
        <v>32</v>
      </c>
      <c r="F38" t="s">
        <v>29</v>
      </c>
      <c r="G38">
        <v>29</v>
      </c>
      <c r="H38" t="s">
        <v>109</v>
      </c>
      <c r="I38">
        <v>20</v>
      </c>
      <c r="J38" t="s">
        <v>117</v>
      </c>
      <c r="K38">
        <v>79</v>
      </c>
      <c r="N38">
        <v>0</v>
      </c>
      <c r="P38" t="s">
        <v>24</v>
      </c>
      <c r="Q38" t="s">
        <v>28</v>
      </c>
      <c r="R38" t="s">
        <v>26</v>
      </c>
      <c r="S38" t="s">
        <v>27</v>
      </c>
      <c r="T38">
        <v>732</v>
      </c>
    </row>
    <row r="39" spans="1:20" x14ac:dyDescent="0.25">
      <c r="A39" t="s">
        <v>34</v>
      </c>
      <c r="B39">
        <v>1997</v>
      </c>
      <c r="C39" t="s">
        <v>33</v>
      </c>
      <c r="E39" t="s">
        <v>32</v>
      </c>
      <c r="F39" t="s">
        <v>29</v>
      </c>
      <c r="G39">
        <v>29</v>
      </c>
      <c r="H39" t="s">
        <v>109</v>
      </c>
      <c r="I39">
        <v>20</v>
      </c>
      <c r="J39" t="s">
        <v>116</v>
      </c>
      <c r="K39">
        <v>115</v>
      </c>
      <c r="N39">
        <v>0</v>
      </c>
      <c r="P39" t="s">
        <v>24</v>
      </c>
      <c r="Q39" t="s">
        <v>28</v>
      </c>
      <c r="R39" t="s">
        <v>26</v>
      </c>
      <c r="S39" t="s">
        <v>27</v>
      </c>
      <c r="T39">
        <v>692</v>
      </c>
    </row>
    <row r="40" spans="1:20" x14ac:dyDescent="0.25">
      <c r="A40" t="s">
        <v>34</v>
      </c>
      <c r="B40">
        <v>1997</v>
      </c>
      <c r="C40" t="s">
        <v>33</v>
      </c>
      <c r="E40" t="s">
        <v>32</v>
      </c>
      <c r="F40" t="s">
        <v>29</v>
      </c>
      <c r="G40">
        <v>29</v>
      </c>
      <c r="H40" t="s">
        <v>109</v>
      </c>
      <c r="I40">
        <v>20</v>
      </c>
      <c r="J40" t="s">
        <v>115</v>
      </c>
      <c r="K40">
        <v>117</v>
      </c>
      <c r="N40">
        <v>0</v>
      </c>
      <c r="P40" t="s">
        <v>24</v>
      </c>
      <c r="Q40" t="s">
        <v>28</v>
      </c>
      <c r="R40" t="s">
        <v>26</v>
      </c>
      <c r="S40" t="s">
        <v>27</v>
      </c>
      <c r="T40">
        <v>895</v>
      </c>
    </row>
    <row r="41" spans="1:20" x14ac:dyDescent="0.25">
      <c r="A41" t="s">
        <v>34</v>
      </c>
      <c r="B41">
        <v>1997</v>
      </c>
      <c r="C41" t="s">
        <v>33</v>
      </c>
      <c r="E41" t="s">
        <v>32</v>
      </c>
      <c r="F41" t="s">
        <v>29</v>
      </c>
      <c r="G41">
        <v>29</v>
      </c>
      <c r="H41" t="s">
        <v>109</v>
      </c>
      <c r="I41">
        <v>20</v>
      </c>
      <c r="J41" t="s">
        <v>114</v>
      </c>
      <c r="K41">
        <v>121</v>
      </c>
      <c r="N41">
        <v>0</v>
      </c>
      <c r="P41" t="s">
        <v>24</v>
      </c>
      <c r="Q41" t="s">
        <v>28</v>
      </c>
      <c r="R41" t="s">
        <v>26</v>
      </c>
      <c r="S41" t="s">
        <v>27</v>
      </c>
      <c r="T41">
        <v>684</v>
      </c>
    </row>
    <row r="42" spans="1:20" x14ac:dyDescent="0.25">
      <c r="A42" t="s">
        <v>34</v>
      </c>
      <c r="B42">
        <v>1997</v>
      </c>
      <c r="C42" t="s">
        <v>33</v>
      </c>
      <c r="E42" t="s">
        <v>32</v>
      </c>
      <c r="F42" t="s">
        <v>29</v>
      </c>
      <c r="G42">
        <v>29</v>
      </c>
      <c r="H42" t="s">
        <v>109</v>
      </c>
      <c r="I42">
        <v>20</v>
      </c>
      <c r="J42" t="s">
        <v>113</v>
      </c>
      <c r="K42">
        <v>129</v>
      </c>
      <c r="N42">
        <v>0</v>
      </c>
      <c r="P42" t="s">
        <v>24</v>
      </c>
      <c r="Q42" t="s">
        <v>28</v>
      </c>
      <c r="R42" t="s">
        <v>26</v>
      </c>
      <c r="S42" t="s">
        <v>27</v>
      </c>
      <c r="T42">
        <v>883</v>
      </c>
    </row>
    <row r="43" spans="1:20" x14ac:dyDescent="0.25">
      <c r="A43" t="s">
        <v>34</v>
      </c>
      <c r="B43">
        <v>1997</v>
      </c>
      <c r="C43" t="s">
        <v>33</v>
      </c>
      <c r="E43" t="s">
        <v>32</v>
      </c>
      <c r="F43" t="s">
        <v>29</v>
      </c>
      <c r="G43">
        <v>29</v>
      </c>
      <c r="H43" t="s">
        <v>109</v>
      </c>
      <c r="I43">
        <v>20</v>
      </c>
      <c r="J43" t="s">
        <v>112</v>
      </c>
      <c r="K43">
        <v>171</v>
      </c>
      <c r="N43">
        <v>0</v>
      </c>
      <c r="P43" t="s">
        <v>24</v>
      </c>
      <c r="Q43" t="s">
        <v>28</v>
      </c>
      <c r="R43" t="s">
        <v>26</v>
      </c>
      <c r="S43" t="s">
        <v>27</v>
      </c>
      <c r="T43">
        <v>618</v>
      </c>
    </row>
    <row r="44" spans="1:20" x14ac:dyDescent="0.25">
      <c r="A44" t="s">
        <v>34</v>
      </c>
      <c r="B44">
        <v>1997</v>
      </c>
      <c r="C44" t="s">
        <v>33</v>
      </c>
      <c r="E44" t="s">
        <v>32</v>
      </c>
      <c r="F44" t="s">
        <v>29</v>
      </c>
      <c r="G44">
        <v>29</v>
      </c>
      <c r="H44" t="s">
        <v>109</v>
      </c>
      <c r="I44">
        <v>20</v>
      </c>
      <c r="J44" t="s">
        <v>111</v>
      </c>
      <c r="K44">
        <v>175</v>
      </c>
      <c r="N44">
        <v>0</v>
      </c>
      <c r="P44" t="s">
        <v>24</v>
      </c>
      <c r="Q44" t="s">
        <v>28</v>
      </c>
      <c r="R44" t="s">
        <v>26</v>
      </c>
      <c r="S44" t="s">
        <v>27</v>
      </c>
      <c r="T44">
        <v>935</v>
      </c>
    </row>
    <row r="45" spans="1:20" x14ac:dyDescent="0.25">
      <c r="A45" t="s">
        <v>34</v>
      </c>
      <c r="B45">
        <v>1997</v>
      </c>
      <c r="C45" t="s">
        <v>33</v>
      </c>
      <c r="E45" t="s">
        <v>32</v>
      </c>
      <c r="F45" t="s">
        <v>29</v>
      </c>
      <c r="G45">
        <v>29</v>
      </c>
      <c r="H45" t="s">
        <v>109</v>
      </c>
      <c r="I45">
        <v>20</v>
      </c>
      <c r="J45" t="s">
        <v>110</v>
      </c>
      <c r="K45">
        <v>197</v>
      </c>
      <c r="N45">
        <v>0</v>
      </c>
      <c r="P45" t="s">
        <v>24</v>
      </c>
      <c r="Q45" t="s">
        <v>28</v>
      </c>
      <c r="R45" t="s">
        <v>26</v>
      </c>
      <c r="S45" t="s">
        <v>27</v>
      </c>
      <c r="T45">
        <v>634</v>
      </c>
    </row>
    <row r="46" spans="1:20" x14ac:dyDescent="0.25">
      <c r="A46" t="s">
        <v>34</v>
      </c>
      <c r="B46">
        <v>1997</v>
      </c>
      <c r="C46" t="s">
        <v>33</v>
      </c>
      <c r="E46" t="s">
        <v>32</v>
      </c>
      <c r="F46" t="s">
        <v>29</v>
      </c>
      <c r="G46">
        <v>29</v>
      </c>
      <c r="H46" t="s">
        <v>109</v>
      </c>
      <c r="I46">
        <v>20</v>
      </c>
      <c r="J46" t="s">
        <v>108</v>
      </c>
      <c r="K46">
        <v>211</v>
      </c>
      <c r="N46">
        <v>0</v>
      </c>
      <c r="P46" t="s">
        <v>24</v>
      </c>
      <c r="Q46" t="s">
        <v>28</v>
      </c>
      <c r="R46" t="s">
        <v>26</v>
      </c>
      <c r="S46" t="s">
        <v>27</v>
      </c>
      <c r="T46">
        <v>678</v>
      </c>
    </row>
    <row r="47" spans="1:20" x14ac:dyDescent="0.25">
      <c r="A47" t="s">
        <v>34</v>
      </c>
      <c r="B47">
        <v>1997</v>
      </c>
      <c r="C47" t="s">
        <v>33</v>
      </c>
      <c r="E47" t="s">
        <v>32</v>
      </c>
      <c r="F47" t="s">
        <v>29</v>
      </c>
      <c r="G47">
        <v>29</v>
      </c>
      <c r="H47" t="s">
        <v>98</v>
      </c>
      <c r="I47">
        <v>30</v>
      </c>
      <c r="J47" t="s">
        <v>107</v>
      </c>
      <c r="K47">
        <v>7</v>
      </c>
      <c r="N47">
        <v>0</v>
      </c>
      <c r="P47" t="s">
        <v>24</v>
      </c>
      <c r="Q47" t="s">
        <v>28</v>
      </c>
      <c r="R47" t="s">
        <v>26</v>
      </c>
      <c r="S47" t="s">
        <v>27</v>
      </c>
      <c r="T47" s="1">
        <v>1197</v>
      </c>
    </row>
    <row r="48" spans="1:20" x14ac:dyDescent="0.25">
      <c r="A48" t="s">
        <v>34</v>
      </c>
      <c r="B48">
        <v>1997</v>
      </c>
      <c r="C48" t="s">
        <v>33</v>
      </c>
      <c r="E48" t="s">
        <v>32</v>
      </c>
      <c r="F48" t="s">
        <v>29</v>
      </c>
      <c r="G48">
        <v>29</v>
      </c>
      <c r="H48" t="s">
        <v>98</v>
      </c>
      <c r="I48">
        <v>30</v>
      </c>
      <c r="J48" t="s">
        <v>106</v>
      </c>
      <c r="K48">
        <v>45</v>
      </c>
      <c r="N48">
        <v>0</v>
      </c>
      <c r="P48" t="s">
        <v>24</v>
      </c>
      <c r="Q48" t="s">
        <v>28</v>
      </c>
      <c r="R48" t="s">
        <v>26</v>
      </c>
      <c r="S48" t="s">
        <v>27</v>
      </c>
      <c r="T48">
        <v>800</v>
      </c>
    </row>
    <row r="49" spans="1:20" x14ac:dyDescent="0.25">
      <c r="A49" t="s">
        <v>34</v>
      </c>
      <c r="B49">
        <v>1997</v>
      </c>
      <c r="C49" t="s">
        <v>33</v>
      </c>
      <c r="E49" t="s">
        <v>32</v>
      </c>
      <c r="F49" t="s">
        <v>29</v>
      </c>
      <c r="G49">
        <v>29</v>
      </c>
      <c r="H49" t="s">
        <v>98</v>
      </c>
      <c r="I49">
        <v>30</v>
      </c>
      <c r="J49" t="s">
        <v>105</v>
      </c>
      <c r="K49">
        <v>103</v>
      </c>
      <c r="N49">
        <v>0</v>
      </c>
      <c r="P49" t="s">
        <v>24</v>
      </c>
      <c r="Q49" t="s">
        <v>28</v>
      </c>
      <c r="R49" t="s">
        <v>26</v>
      </c>
      <c r="S49" t="s">
        <v>27</v>
      </c>
      <c r="T49">
        <v>799</v>
      </c>
    </row>
    <row r="50" spans="1:20" x14ac:dyDescent="0.25">
      <c r="A50" t="s">
        <v>34</v>
      </c>
      <c r="B50">
        <v>1997</v>
      </c>
      <c r="C50" t="s">
        <v>33</v>
      </c>
      <c r="E50" t="s">
        <v>32</v>
      </c>
      <c r="F50" t="s">
        <v>29</v>
      </c>
      <c r="G50">
        <v>29</v>
      </c>
      <c r="H50" t="s">
        <v>98</v>
      </c>
      <c r="I50">
        <v>30</v>
      </c>
      <c r="J50" t="s">
        <v>104</v>
      </c>
      <c r="K50">
        <v>111</v>
      </c>
      <c r="N50">
        <v>0</v>
      </c>
      <c r="P50" t="s">
        <v>24</v>
      </c>
      <c r="Q50" t="s">
        <v>28</v>
      </c>
      <c r="R50" t="s">
        <v>26</v>
      </c>
      <c r="S50" t="s">
        <v>27</v>
      </c>
      <c r="T50">
        <v>871</v>
      </c>
    </row>
    <row r="51" spans="1:20" x14ac:dyDescent="0.25">
      <c r="A51" t="s">
        <v>34</v>
      </c>
      <c r="B51">
        <v>1997</v>
      </c>
      <c r="C51" t="s">
        <v>33</v>
      </c>
      <c r="E51" t="s">
        <v>32</v>
      </c>
      <c r="F51" t="s">
        <v>29</v>
      </c>
      <c r="G51">
        <v>29</v>
      </c>
      <c r="H51" t="s">
        <v>98</v>
      </c>
      <c r="I51">
        <v>30</v>
      </c>
      <c r="J51" t="s">
        <v>103</v>
      </c>
      <c r="K51">
        <v>127</v>
      </c>
      <c r="N51">
        <v>0</v>
      </c>
      <c r="P51" t="s">
        <v>24</v>
      </c>
      <c r="Q51" t="s">
        <v>28</v>
      </c>
      <c r="R51" t="s">
        <v>26</v>
      </c>
      <c r="S51" t="s">
        <v>27</v>
      </c>
      <c r="T51" s="1">
        <v>1021</v>
      </c>
    </row>
    <row r="52" spans="1:20" x14ac:dyDescent="0.25">
      <c r="A52" t="s">
        <v>34</v>
      </c>
      <c r="B52">
        <v>1997</v>
      </c>
      <c r="C52" t="s">
        <v>33</v>
      </c>
      <c r="E52" t="s">
        <v>32</v>
      </c>
      <c r="F52" t="s">
        <v>29</v>
      </c>
      <c r="G52">
        <v>29</v>
      </c>
      <c r="H52" t="s">
        <v>98</v>
      </c>
      <c r="I52">
        <v>30</v>
      </c>
      <c r="J52" t="s">
        <v>102</v>
      </c>
      <c r="K52">
        <v>137</v>
      </c>
      <c r="N52">
        <v>0</v>
      </c>
      <c r="P52" t="s">
        <v>24</v>
      </c>
      <c r="Q52" t="s">
        <v>28</v>
      </c>
      <c r="R52" t="s">
        <v>26</v>
      </c>
      <c r="S52" t="s">
        <v>27</v>
      </c>
      <c r="T52">
        <v>913</v>
      </c>
    </row>
    <row r="53" spans="1:20" x14ac:dyDescent="0.25">
      <c r="A53" t="s">
        <v>34</v>
      </c>
      <c r="B53">
        <v>1997</v>
      </c>
      <c r="C53" t="s">
        <v>33</v>
      </c>
      <c r="E53" t="s">
        <v>32</v>
      </c>
      <c r="F53" t="s">
        <v>29</v>
      </c>
      <c r="G53">
        <v>29</v>
      </c>
      <c r="H53" t="s">
        <v>98</v>
      </c>
      <c r="I53">
        <v>30</v>
      </c>
      <c r="J53" t="s">
        <v>101</v>
      </c>
      <c r="K53">
        <v>163</v>
      </c>
      <c r="N53">
        <v>0</v>
      </c>
      <c r="P53" t="s">
        <v>24</v>
      </c>
      <c r="Q53" t="s">
        <v>28</v>
      </c>
      <c r="R53" t="s">
        <v>26</v>
      </c>
      <c r="S53" t="s">
        <v>27</v>
      </c>
      <c r="T53" s="1">
        <v>1180</v>
      </c>
    </row>
    <row r="54" spans="1:20" x14ac:dyDescent="0.25">
      <c r="A54" t="s">
        <v>34</v>
      </c>
      <c r="B54">
        <v>1997</v>
      </c>
      <c r="C54" t="s">
        <v>33</v>
      </c>
      <c r="E54" t="s">
        <v>32</v>
      </c>
      <c r="F54" t="s">
        <v>29</v>
      </c>
      <c r="G54">
        <v>29</v>
      </c>
      <c r="H54" t="s">
        <v>98</v>
      </c>
      <c r="I54">
        <v>30</v>
      </c>
      <c r="J54" t="s">
        <v>100</v>
      </c>
      <c r="K54">
        <v>173</v>
      </c>
      <c r="N54">
        <v>0</v>
      </c>
      <c r="P54" t="s">
        <v>24</v>
      </c>
      <c r="Q54" t="s">
        <v>28</v>
      </c>
      <c r="R54" t="s">
        <v>26</v>
      </c>
      <c r="S54" t="s">
        <v>27</v>
      </c>
      <c r="T54" s="1">
        <v>1080</v>
      </c>
    </row>
    <row r="55" spans="1:20" x14ac:dyDescent="0.25">
      <c r="A55" t="s">
        <v>34</v>
      </c>
      <c r="B55">
        <v>1997</v>
      </c>
      <c r="C55" t="s">
        <v>33</v>
      </c>
      <c r="E55" t="s">
        <v>32</v>
      </c>
      <c r="F55" t="s">
        <v>29</v>
      </c>
      <c r="G55">
        <v>29</v>
      </c>
      <c r="H55" t="s">
        <v>98</v>
      </c>
      <c r="I55">
        <v>30</v>
      </c>
      <c r="J55" t="s">
        <v>99</v>
      </c>
      <c r="K55">
        <v>199</v>
      </c>
      <c r="N55">
        <v>0</v>
      </c>
      <c r="P55" t="s">
        <v>24</v>
      </c>
      <c r="Q55" t="s">
        <v>28</v>
      </c>
      <c r="R55" t="s">
        <v>26</v>
      </c>
      <c r="S55" t="s">
        <v>27</v>
      </c>
      <c r="T55">
        <v>761</v>
      </c>
    </row>
    <row r="56" spans="1:20" x14ac:dyDescent="0.25">
      <c r="A56" t="s">
        <v>34</v>
      </c>
      <c r="B56">
        <v>1997</v>
      </c>
      <c r="C56" t="s">
        <v>33</v>
      </c>
      <c r="E56" t="s">
        <v>32</v>
      </c>
      <c r="F56" t="s">
        <v>29</v>
      </c>
      <c r="G56">
        <v>29</v>
      </c>
      <c r="H56" t="s">
        <v>98</v>
      </c>
      <c r="I56">
        <v>30</v>
      </c>
      <c r="J56" t="s">
        <v>97</v>
      </c>
      <c r="K56">
        <v>205</v>
      </c>
      <c r="N56">
        <v>0</v>
      </c>
      <c r="P56" t="s">
        <v>24</v>
      </c>
      <c r="Q56" t="s">
        <v>28</v>
      </c>
      <c r="R56" t="s">
        <v>26</v>
      </c>
      <c r="S56" t="s">
        <v>27</v>
      </c>
      <c r="T56">
        <v>911</v>
      </c>
    </row>
    <row r="57" spans="1:20" x14ac:dyDescent="0.25">
      <c r="A57" t="s">
        <v>34</v>
      </c>
      <c r="B57">
        <v>1997</v>
      </c>
      <c r="C57" t="s">
        <v>33</v>
      </c>
      <c r="E57" t="s">
        <v>32</v>
      </c>
      <c r="F57" t="s">
        <v>29</v>
      </c>
      <c r="G57">
        <v>29</v>
      </c>
      <c r="H57" t="s">
        <v>82</v>
      </c>
      <c r="I57">
        <v>10</v>
      </c>
      <c r="J57" t="s">
        <v>96</v>
      </c>
      <c r="K57">
        <v>3</v>
      </c>
      <c r="N57">
        <v>0</v>
      </c>
      <c r="P57" t="s">
        <v>24</v>
      </c>
      <c r="Q57" t="s">
        <v>28</v>
      </c>
      <c r="R57" t="s">
        <v>26</v>
      </c>
      <c r="S57" t="s">
        <v>27</v>
      </c>
      <c r="T57" s="1">
        <v>1170</v>
      </c>
    </row>
    <row r="58" spans="1:20" x14ac:dyDescent="0.25">
      <c r="A58" t="s">
        <v>34</v>
      </c>
      <c r="B58">
        <v>1997</v>
      </c>
      <c r="C58" t="s">
        <v>33</v>
      </c>
      <c r="E58" t="s">
        <v>32</v>
      </c>
      <c r="F58" t="s">
        <v>29</v>
      </c>
      <c r="G58">
        <v>29</v>
      </c>
      <c r="H58" t="s">
        <v>82</v>
      </c>
      <c r="I58">
        <v>10</v>
      </c>
      <c r="J58" t="s">
        <v>95</v>
      </c>
      <c r="K58">
        <v>5</v>
      </c>
      <c r="N58">
        <v>0</v>
      </c>
      <c r="P58" t="s">
        <v>24</v>
      </c>
      <c r="Q58" t="s">
        <v>28</v>
      </c>
      <c r="R58" t="s">
        <v>26</v>
      </c>
      <c r="S58" t="s">
        <v>27</v>
      </c>
      <c r="T58" s="1">
        <v>1131</v>
      </c>
    </row>
    <row r="59" spans="1:20" x14ac:dyDescent="0.25">
      <c r="A59" t="s">
        <v>34</v>
      </c>
      <c r="B59">
        <v>1997</v>
      </c>
      <c r="C59" t="s">
        <v>33</v>
      </c>
      <c r="E59" t="s">
        <v>32</v>
      </c>
      <c r="F59" t="s">
        <v>29</v>
      </c>
      <c r="G59">
        <v>29</v>
      </c>
      <c r="H59" t="s">
        <v>82</v>
      </c>
      <c r="I59">
        <v>10</v>
      </c>
      <c r="J59" t="s">
        <v>94</v>
      </c>
      <c r="K59">
        <v>21</v>
      </c>
      <c r="N59">
        <v>0</v>
      </c>
      <c r="P59" t="s">
        <v>24</v>
      </c>
      <c r="Q59" t="s">
        <v>28</v>
      </c>
      <c r="R59" t="s">
        <v>26</v>
      </c>
      <c r="S59" t="s">
        <v>27</v>
      </c>
      <c r="T59" s="1">
        <v>1228</v>
      </c>
    </row>
    <row r="60" spans="1:20" x14ac:dyDescent="0.25">
      <c r="A60" t="s">
        <v>34</v>
      </c>
      <c r="B60">
        <v>1997</v>
      </c>
      <c r="C60" t="s">
        <v>33</v>
      </c>
      <c r="E60" t="s">
        <v>32</v>
      </c>
      <c r="F60" t="s">
        <v>29</v>
      </c>
      <c r="G60">
        <v>29</v>
      </c>
      <c r="H60" t="s">
        <v>82</v>
      </c>
      <c r="I60">
        <v>10</v>
      </c>
      <c r="J60" t="s">
        <v>93</v>
      </c>
      <c r="K60">
        <v>25</v>
      </c>
      <c r="N60">
        <v>0</v>
      </c>
      <c r="P60" t="s">
        <v>24</v>
      </c>
      <c r="Q60" t="s">
        <v>28</v>
      </c>
      <c r="R60" t="s">
        <v>26</v>
      </c>
      <c r="S60" t="s">
        <v>27</v>
      </c>
      <c r="T60">
        <v>868</v>
      </c>
    </row>
    <row r="61" spans="1:20" x14ac:dyDescent="0.25">
      <c r="A61" t="s">
        <v>34</v>
      </c>
      <c r="B61">
        <v>1997</v>
      </c>
      <c r="C61" t="s">
        <v>33</v>
      </c>
      <c r="E61" t="s">
        <v>32</v>
      </c>
      <c r="F61" t="s">
        <v>29</v>
      </c>
      <c r="G61">
        <v>29</v>
      </c>
      <c r="H61" t="s">
        <v>82</v>
      </c>
      <c r="I61">
        <v>10</v>
      </c>
      <c r="J61" t="s">
        <v>92</v>
      </c>
      <c r="K61">
        <v>47</v>
      </c>
      <c r="N61">
        <v>0</v>
      </c>
      <c r="P61" t="s">
        <v>24</v>
      </c>
      <c r="Q61" t="s">
        <v>28</v>
      </c>
      <c r="R61" t="s">
        <v>26</v>
      </c>
      <c r="S61" t="s">
        <v>27</v>
      </c>
      <c r="T61" s="1">
        <v>1916</v>
      </c>
    </row>
    <row r="62" spans="1:20" x14ac:dyDescent="0.25">
      <c r="A62" t="s">
        <v>34</v>
      </c>
      <c r="B62">
        <v>1997</v>
      </c>
      <c r="C62" t="s">
        <v>33</v>
      </c>
      <c r="E62" t="s">
        <v>32</v>
      </c>
      <c r="F62" t="s">
        <v>29</v>
      </c>
      <c r="G62">
        <v>29</v>
      </c>
      <c r="H62" t="s">
        <v>82</v>
      </c>
      <c r="I62">
        <v>10</v>
      </c>
      <c r="J62" t="s">
        <v>91</v>
      </c>
      <c r="K62">
        <v>49</v>
      </c>
      <c r="N62">
        <v>0</v>
      </c>
      <c r="P62" t="s">
        <v>24</v>
      </c>
      <c r="Q62" t="s">
        <v>28</v>
      </c>
      <c r="R62" t="s">
        <v>26</v>
      </c>
      <c r="S62" t="s">
        <v>27</v>
      </c>
      <c r="T62" s="1">
        <v>1274</v>
      </c>
    </row>
    <row r="63" spans="1:20" x14ac:dyDescent="0.25">
      <c r="A63" t="s">
        <v>34</v>
      </c>
      <c r="B63">
        <v>1997</v>
      </c>
      <c r="C63" t="s">
        <v>33</v>
      </c>
      <c r="E63" t="s">
        <v>32</v>
      </c>
      <c r="F63" t="s">
        <v>29</v>
      </c>
      <c r="G63">
        <v>29</v>
      </c>
      <c r="H63" t="s">
        <v>82</v>
      </c>
      <c r="I63">
        <v>10</v>
      </c>
      <c r="J63" t="s">
        <v>90</v>
      </c>
      <c r="K63">
        <v>61</v>
      </c>
      <c r="N63">
        <v>0</v>
      </c>
      <c r="P63" t="s">
        <v>24</v>
      </c>
      <c r="Q63" t="s">
        <v>28</v>
      </c>
      <c r="R63" t="s">
        <v>26</v>
      </c>
      <c r="S63" t="s">
        <v>27</v>
      </c>
      <c r="T63">
        <v>723</v>
      </c>
    </row>
    <row r="64" spans="1:20" x14ac:dyDescent="0.25">
      <c r="A64" t="s">
        <v>34</v>
      </c>
      <c r="B64">
        <v>1997</v>
      </c>
      <c r="C64" t="s">
        <v>33</v>
      </c>
      <c r="E64" t="s">
        <v>32</v>
      </c>
      <c r="F64" t="s">
        <v>29</v>
      </c>
      <c r="G64">
        <v>29</v>
      </c>
      <c r="H64" t="s">
        <v>82</v>
      </c>
      <c r="I64">
        <v>10</v>
      </c>
      <c r="J64" t="s">
        <v>89</v>
      </c>
      <c r="K64">
        <v>63</v>
      </c>
      <c r="N64">
        <v>0</v>
      </c>
      <c r="P64" t="s">
        <v>24</v>
      </c>
      <c r="Q64" t="s">
        <v>28</v>
      </c>
      <c r="R64" t="s">
        <v>26</v>
      </c>
      <c r="S64" t="s">
        <v>27</v>
      </c>
      <c r="T64">
        <v>908</v>
      </c>
    </row>
    <row r="65" spans="1:20" x14ac:dyDescent="0.25">
      <c r="A65" t="s">
        <v>34</v>
      </c>
      <c r="B65">
        <v>1997</v>
      </c>
      <c r="C65" t="s">
        <v>33</v>
      </c>
      <c r="E65" t="s">
        <v>32</v>
      </c>
      <c r="F65" t="s">
        <v>29</v>
      </c>
      <c r="G65">
        <v>29</v>
      </c>
      <c r="H65" t="s">
        <v>82</v>
      </c>
      <c r="I65">
        <v>10</v>
      </c>
      <c r="J65" t="s">
        <v>88</v>
      </c>
      <c r="K65">
        <v>75</v>
      </c>
      <c r="N65">
        <v>0</v>
      </c>
      <c r="P65" t="s">
        <v>24</v>
      </c>
      <c r="Q65" t="s">
        <v>28</v>
      </c>
      <c r="R65" t="s">
        <v>26</v>
      </c>
      <c r="S65" t="s">
        <v>27</v>
      </c>
      <c r="T65">
        <v>796</v>
      </c>
    </row>
    <row r="66" spans="1:20" x14ac:dyDescent="0.25">
      <c r="A66" t="s">
        <v>34</v>
      </c>
      <c r="B66">
        <v>1997</v>
      </c>
      <c r="C66" t="s">
        <v>33</v>
      </c>
      <c r="E66" t="s">
        <v>32</v>
      </c>
      <c r="F66" t="s">
        <v>29</v>
      </c>
      <c r="G66">
        <v>29</v>
      </c>
      <c r="H66" t="s">
        <v>82</v>
      </c>
      <c r="I66">
        <v>10</v>
      </c>
      <c r="J66" t="s">
        <v>87</v>
      </c>
      <c r="K66">
        <v>81</v>
      </c>
      <c r="N66">
        <v>0</v>
      </c>
      <c r="P66" t="s">
        <v>24</v>
      </c>
      <c r="Q66" t="s">
        <v>28</v>
      </c>
      <c r="R66" t="s">
        <v>26</v>
      </c>
      <c r="S66" t="s">
        <v>27</v>
      </c>
      <c r="T66">
        <v>644</v>
      </c>
    </row>
    <row r="67" spans="1:20" x14ac:dyDescent="0.25">
      <c r="A67" t="s">
        <v>34</v>
      </c>
      <c r="B67">
        <v>1997</v>
      </c>
      <c r="C67" t="s">
        <v>33</v>
      </c>
      <c r="E67" t="s">
        <v>32</v>
      </c>
      <c r="F67" t="s">
        <v>29</v>
      </c>
      <c r="G67">
        <v>29</v>
      </c>
      <c r="H67" t="s">
        <v>82</v>
      </c>
      <c r="I67">
        <v>10</v>
      </c>
      <c r="J67" t="s">
        <v>86</v>
      </c>
      <c r="K67">
        <v>87</v>
      </c>
      <c r="N67">
        <v>0</v>
      </c>
      <c r="P67" t="s">
        <v>24</v>
      </c>
      <c r="Q67" t="s">
        <v>28</v>
      </c>
      <c r="R67" t="s">
        <v>26</v>
      </c>
      <c r="S67" t="s">
        <v>27</v>
      </c>
      <c r="T67" s="1">
        <v>1047</v>
      </c>
    </row>
    <row r="68" spans="1:20" x14ac:dyDescent="0.25">
      <c r="A68" t="s">
        <v>34</v>
      </c>
      <c r="B68">
        <v>1997</v>
      </c>
      <c r="C68" t="s">
        <v>33</v>
      </c>
      <c r="E68" t="s">
        <v>32</v>
      </c>
      <c r="F68" t="s">
        <v>29</v>
      </c>
      <c r="G68">
        <v>29</v>
      </c>
      <c r="H68" t="s">
        <v>82</v>
      </c>
      <c r="I68">
        <v>10</v>
      </c>
      <c r="J68" t="s">
        <v>85</v>
      </c>
      <c r="K68">
        <v>147</v>
      </c>
      <c r="N68">
        <v>0</v>
      </c>
      <c r="P68" t="s">
        <v>24</v>
      </c>
      <c r="Q68" t="s">
        <v>28</v>
      </c>
      <c r="R68" t="s">
        <v>26</v>
      </c>
      <c r="S68" t="s">
        <v>27</v>
      </c>
      <c r="T68">
        <v>848</v>
      </c>
    </row>
    <row r="69" spans="1:20" x14ac:dyDescent="0.25">
      <c r="A69" t="s">
        <v>34</v>
      </c>
      <c r="B69">
        <v>1997</v>
      </c>
      <c r="C69" t="s">
        <v>33</v>
      </c>
      <c r="E69" t="s">
        <v>32</v>
      </c>
      <c r="F69" t="s">
        <v>29</v>
      </c>
      <c r="G69">
        <v>29</v>
      </c>
      <c r="H69" t="s">
        <v>82</v>
      </c>
      <c r="I69">
        <v>10</v>
      </c>
      <c r="J69" t="s">
        <v>84</v>
      </c>
      <c r="K69">
        <v>165</v>
      </c>
      <c r="N69">
        <v>0</v>
      </c>
      <c r="P69" t="s">
        <v>24</v>
      </c>
      <c r="Q69" t="s">
        <v>28</v>
      </c>
      <c r="R69" t="s">
        <v>26</v>
      </c>
      <c r="S69" t="s">
        <v>27</v>
      </c>
      <c r="T69" s="1">
        <v>1922</v>
      </c>
    </row>
    <row r="70" spans="1:20" x14ac:dyDescent="0.25">
      <c r="A70" t="s">
        <v>34</v>
      </c>
      <c r="B70">
        <v>1997</v>
      </c>
      <c r="C70" t="s">
        <v>33</v>
      </c>
      <c r="E70" t="s">
        <v>32</v>
      </c>
      <c r="F70" t="s">
        <v>29</v>
      </c>
      <c r="G70">
        <v>29</v>
      </c>
      <c r="H70" t="s">
        <v>82</v>
      </c>
      <c r="I70">
        <v>10</v>
      </c>
      <c r="J70" t="s">
        <v>83</v>
      </c>
      <c r="K70">
        <v>177</v>
      </c>
      <c r="N70">
        <v>0</v>
      </c>
      <c r="P70" t="s">
        <v>24</v>
      </c>
      <c r="Q70" t="s">
        <v>28</v>
      </c>
      <c r="R70" t="s">
        <v>26</v>
      </c>
      <c r="S70" t="s">
        <v>27</v>
      </c>
      <c r="T70" s="1">
        <v>1285</v>
      </c>
    </row>
    <row r="71" spans="1:20" x14ac:dyDescent="0.25">
      <c r="A71" t="s">
        <v>34</v>
      </c>
      <c r="B71">
        <v>1997</v>
      </c>
      <c r="C71" t="s">
        <v>33</v>
      </c>
      <c r="E71" t="s">
        <v>32</v>
      </c>
      <c r="F71" t="s">
        <v>29</v>
      </c>
      <c r="G71">
        <v>29</v>
      </c>
      <c r="H71" t="s">
        <v>82</v>
      </c>
      <c r="I71">
        <v>10</v>
      </c>
      <c r="J71" t="s">
        <v>81</v>
      </c>
      <c r="K71">
        <v>227</v>
      </c>
      <c r="N71">
        <v>0</v>
      </c>
      <c r="P71" t="s">
        <v>24</v>
      </c>
      <c r="Q71" t="s">
        <v>28</v>
      </c>
      <c r="R71" t="s">
        <v>26</v>
      </c>
      <c r="S71" t="s">
        <v>27</v>
      </c>
      <c r="T71">
        <v>545</v>
      </c>
    </row>
    <row r="72" spans="1:20" x14ac:dyDescent="0.25">
      <c r="A72" t="s">
        <v>34</v>
      </c>
      <c r="B72">
        <v>1997</v>
      </c>
      <c r="C72" t="s">
        <v>33</v>
      </c>
      <c r="E72" t="s">
        <v>32</v>
      </c>
      <c r="F72" t="s">
        <v>29</v>
      </c>
      <c r="G72">
        <v>29</v>
      </c>
      <c r="H72" t="s">
        <v>64</v>
      </c>
      <c r="I72">
        <v>80</v>
      </c>
      <c r="J72" t="s">
        <v>80</v>
      </c>
      <c r="K72">
        <v>17</v>
      </c>
      <c r="N72">
        <v>0</v>
      </c>
      <c r="P72" t="s">
        <v>24</v>
      </c>
      <c r="Q72" t="s">
        <v>28</v>
      </c>
      <c r="R72" t="s">
        <v>26</v>
      </c>
      <c r="S72" t="s">
        <v>27</v>
      </c>
      <c r="T72" s="1">
        <v>1022</v>
      </c>
    </row>
    <row r="73" spans="1:20" x14ac:dyDescent="0.25">
      <c r="A73" t="s">
        <v>34</v>
      </c>
      <c r="B73">
        <v>1997</v>
      </c>
      <c r="C73" t="s">
        <v>33</v>
      </c>
      <c r="E73" t="s">
        <v>32</v>
      </c>
      <c r="F73" t="s">
        <v>29</v>
      </c>
      <c r="G73">
        <v>29</v>
      </c>
      <c r="H73" t="s">
        <v>64</v>
      </c>
      <c r="I73">
        <v>80</v>
      </c>
      <c r="J73" t="s">
        <v>79</v>
      </c>
      <c r="K73">
        <v>35</v>
      </c>
      <c r="N73">
        <v>0</v>
      </c>
      <c r="P73" t="s">
        <v>24</v>
      </c>
      <c r="Q73" t="s">
        <v>28</v>
      </c>
      <c r="R73" t="s">
        <v>26</v>
      </c>
      <c r="S73" t="s">
        <v>27</v>
      </c>
      <c r="T73">
        <v>822</v>
      </c>
    </row>
    <row r="74" spans="1:20" x14ac:dyDescent="0.25">
      <c r="A74" t="s">
        <v>34</v>
      </c>
      <c r="B74">
        <v>1997</v>
      </c>
      <c r="C74" t="s">
        <v>33</v>
      </c>
      <c r="E74" t="s">
        <v>32</v>
      </c>
      <c r="F74" t="s">
        <v>29</v>
      </c>
      <c r="G74">
        <v>29</v>
      </c>
      <c r="H74" t="s">
        <v>64</v>
      </c>
      <c r="I74">
        <v>80</v>
      </c>
      <c r="J74" t="s">
        <v>78</v>
      </c>
      <c r="K74">
        <v>65</v>
      </c>
      <c r="N74">
        <v>0</v>
      </c>
      <c r="P74" t="s">
        <v>24</v>
      </c>
      <c r="Q74" t="s">
        <v>28</v>
      </c>
      <c r="R74" t="s">
        <v>26</v>
      </c>
      <c r="S74" t="s">
        <v>27</v>
      </c>
      <c r="T74">
        <v>762</v>
      </c>
    </row>
    <row r="75" spans="1:20" x14ac:dyDescent="0.25">
      <c r="A75" t="s">
        <v>34</v>
      </c>
      <c r="B75">
        <v>1997</v>
      </c>
      <c r="C75" t="s">
        <v>33</v>
      </c>
      <c r="E75" t="s">
        <v>32</v>
      </c>
      <c r="F75" t="s">
        <v>29</v>
      </c>
      <c r="G75">
        <v>29</v>
      </c>
      <c r="H75" t="s">
        <v>64</v>
      </c>
      <c r="I75">
        <v>80</v>
      </c>
      <c r="J75" t="s">
        <v>77</v>
      </c>
      <c r="K75">
        <v>67</v>
      </c>
      <c r="N75">
        <v>0</v>
      </c>
      <c r="P75" t="s">
        <v>24</v>
      </c>
      <c r="Q75" t="s">
        <v>28</v>
      </c>
      <c r="R75" t="s">
        <v>26</v>
      </c>
      <c r="S75" t="s">
        <v>27</v>
      </c>
      <c r="T75">
        <v>789</v>
      </c>
    </row>
    <row r="76" spans="1:20" x14ac:dyDescent="0.25">
      <c r="A76" t="s">
        <v>34</v>
      </c>
      <c r="B76">
        <v>1997</v>
      </c>
      <c r="C76" t="s">
        <v>33</v>
      </c>
      <c r="E76" t="s">
        <v>32</v>
      </c>
      <c r="F76" t="s">
        <v>29</v>
      </c>
      <c r="G76">
        <v>29</v>
      </c>
      <c r="H76" t="s">
        <v>64</v>
      </c>
      <c r="I76">
        <v>80</v>
      </c>
      <c r="J76" t="s">
        <v>76</v>
      </c>
      <c r="K76">
        <v>91</v>
      </c>
      <c r="N76">
        <v>0</v>
      </c>
      <c r="P76" t="s">
        <v>24</v>
      </c>
      <c r="Q76" t="s">
        <v>28</v>
      </c>
      <c r="R76" t="s">
        <v>26</v>
      </c>
      <c r="S76" t="s">
        <v>27</v>
      </c>
      <c r="T76">
        <v>986</v>
      </c>
    </row>
    <row r="77" spans="1:20" x14ac:dyDescent="0.25">
      <c r="A77" t="s">
        <v>34</v>
      </c>
      <c r="B77">
        <v>1997</v>
      </c>
      <c r="C77" t="s">
        <v>33</v>
      </c>
      <c r="E77" t="s">
        <v>32</v>
      </c>
      <c r="F77" t="s">
        <v>29</v>
      </c>
      <c r="G77">
        <v>29</v>
      </c>
      <c r="H77" t="s">
        <v>64</v>
      </c>
      <c r="I77">
        <v>80</v>
      </c>
      <c r="J77" t="s">
        <v>75</v>
      </c>
      <c r="K77">
        <v>93</v>
      </c>
      <c r="N77">
        <v>0</v>
      </c>
      <c r="P77" t="s">
        <v>24</v>
      </c>
      <c r="Q77" t="s">
        <v>28</v>
      </c>
      <c r="R77" t="s">
        <v>26</v>
      </c>
      <c r="S77" t="s">
        <v>27</v>
      </c>
      <c r="T77">
        <v>957</v>
      </c>
    </row>
    <row r="78" spans="1:20" x14ac:dyDescent="0.25">
      <c r="A78" t="s">
        <v>34</v>
      </c>
      <c r="B78">
        <v>1997</v>
      </c>
      <c r="C78" t="s">
        <v>33</v>
      </c>
      <c r="E78" t="s">
        <v>32</v>
      </c>
      <c r="F78" t="s">
        <v>29</v>
      </c>
      <c r="G78">
        <v>29</v>
      </c>
      <c r="H78" t="s">
        <v>64</v>
      </c>
      <c r="I78">
        <v>80</v>
      </c>
      <c r="J78" t="s">
        <v>74</v>
      </c>
      <c r="K78">
        <v>123</v>
      </c>
      <c r="N78">
        <v>0</v>
      </c>
      <c r="P78" t="s">
        <v>24</v>
      </c>
      <c r="Q78" t="s">
        <v>28</v>
      </c>
      <c r="R78" t="s">
        <v>26</v>
      </c>
      <c r="S78" t="s">
        <v>27</v>
      </c>
      <c r="T78">
        <v>719</v>
      </c>
    </row>
    <row r="79" spans="1:20" x14ac:dyDescent="0.25">
      <c r="A79" t="s">
        <v>34</v>
      </c>
      <c r="B79">
        <v>1997</v>
      </c>
      <c r="C79" t="s">
        <v>33</v>
      </c>
      <c r="E79" t="s">
        <v>32</v>
      </c>
      <c r="F79" t="s">
        <v>29</v>
      </c>
      <c r="G79">
        <v>29</v>
      </c>
      <c r="H79" t="s">
        <v>64</v>
      </c>
      <c r="I79">
        <v>80</v>
      </c>
      <c r="J79" t="s">
        <v>73</v>
      </c>
      <c r="K79">
        <v>149</v>
      </c>
      <c r="N79">
        <v>0</v>
      </c>
      <c r="P79" t="s">
        <v>24</v>
      </c>
      <c r="Q79" t="s">
        <v>28</v>
      </c>
      <c r="R79" t="s">
        <v>26</v>
      </c>
      <c r="S79" t="s">
        <v>27</v>
      </c>
      <c r="T79">
        <v>835</v>
      </c>
    </row>
    <row r="80" spans="1:20" x14ac:dyDescent="0.25">
      <c r="A80" t="s">
        <v>34</v>
      </c>
      <c r="B80">
        <v>1997</v>
      </c>
      <c r="C80" t="s">
        <v>33</v>
      </c>
      <c r="E80" t="s">
        <v>32</v>
      </c>
      <c r="F80" t="s">
        <v>29</v>
      </c>
      <c r="G80">
        <v>29</v>
      </c>
      <c r="H80" t="s">
        <v>64</v>
      </c>
      <c r="I80">
        <v>80</v>
      </c>
      <c r="J80" t="s">
        <v>72</v>
      </c>
      <c r="K80">
        <v>153</v>
      </c>
      <c r="N80">
        <v>0</v>
      </c>
      <c r="P80" t="s">
        <v>24</v>
      </c>
      <c r="Q80" t="s">
        <v>28</v>
      </c>
      <c r="R80" t="s">
        <v>26</v>
      </c>
      <c r="S80" t="s">
        <v>27</v>
      </c>
      <c r="T80">
        <v>737</v>
      </c>
    </row>
    <row r="81" spans="1:20" x14ac:dyDescent="0.25">
      <c r="A81" t="s">
        <v>34</v>
      </c>
      <c r="B81">
        <v>1997</v>
      </c>
      <c r="C81" t="s">
        <v>33</v>
      </c>
      <c r="E81" t="s">
        <v>32</v>
      </c>
      <c r="F81" t="s">
        <v>29</v>
      </c>
      <c r="G81">
        <v>29</v>
      </c>
      <c r="H81" t="s">
        <v>64</v>
      </c>
      <c r="I81">
        <v>80</v>
      </c>
      <c r="J81" t="s">
        <v>71</v>
      </c>
      <c r="K81">
        <v>179</v>
      </c>
      <c r="N81">
        <v>0</v>
      </c>
      <c r="P81" t="s">
        <v>24</v>
      </c>
      <c r="Q81" t="s">
        <v>28</v>
      </c>
      <c r="R81" t="s">
        <v>26</v>
      </c>
      <c r="S81" t="s">
        <v>27</v>
      </c>
      <c r="T81">
        <v>605</v>
      </c>
    </row>
    <row r="82" spans="1:20" x14ac:dyDescent="0.25">
      <c r="A82" t="s">
        <v>34</v>
      </c>
      <c r="B82">
        <v>1997</v>
      </c>
      <c r="C82" t="s">
        <v>33</v>
      </c>
      <c r="E82" t="s">
        <v>32</v>
      </c>
      <c r="F82" t="s">
        <v>29</v>
      </c>
      <c r="G82">
        <v>29</v>
      </c>
      <c r="H82" t="s">
        <v>64</v>
      </c>
      <c r="I82">
        <v>80</v>
      </c>
      <c r="J82" t="s">
        <v>70</v>
      </c>
      <c r="K82">
        <v>181</v>
      </c>
      <c r="N82">
        <v>0</v>
      </c>
      <c r="P82" t="s">
        <v>24</v>
      </c>
      <c r="Q82" t="s">
        <v>28</v>
      </c>
      <c r="R82" t="s">
        <v>26</v>
      </c>
      <c r="S82" t="s">
        <v>27</v>
      </c>
      <c r="T82">
        <v>803</v>
      </c>
    </row>
    <row r="83" spans="1:20" x14ac:dyDescent="0.25">
      <c r="A83" t="s">
        <v>34</v>
      </c>
      <c r="B83">
        <v>1997</v>
      </c>
      <c r="C83" t="s">
        <v>33</v>
      </c>
      <c r="E83" t="s">
        <v>32</v>
      </c>
      <c r="F83" t="s">
        <v>29</v>
      </c>
      <c r="G83">
        <v>29</v>
      </c>
      <c r="H83" t="s">
        <v>64</v>
      </c>
      <c r="I83">
        <v>80</v>
      </c>
      <c r="J83" t="s">
        <v>69</v>
      </c>
      <c r="K83">
        <v>203</v>
      </c>
      <c r="N83">
        <v>0</v>
      </c>
      <c r="P83" t="s">
        <v>24</v>
      </c>
      <c r="Q83" t="s">
        <v>28</v>
      </c>
      <c r="R83" t="s">
        <v>26</v>
      </c>
      <c r="S83" t="s">
        <v>27</v>
      </c>
      <c r="T83">
        <v>607</v>
      </c>
    </row>
    <row r="84" spans="1:20" x14ac:dyDescent="0.25">
      <c r="A84" t="s">
        <v>34</v>
      </c>
      <c r="B84">
        <v>1997</v>
      </c>
      <c r="C84" t="s">
        <v>33</v>
      </c>
      <c r="E84" t="s">
        <v>32</v>
      </c>
      <c r="F84" t="s">
        <v>29</v>
      </c>
      <c r="G84">
        <v>29</v>
      </c>
      <c r="H84" t="s">
        <v>64</v>
      </c>
      <c r="I84">
        <v>80</v>
      </c>
      <c r="J84" t="s">
        <v>68</v>
      </c>
      <c r="K84">
        <v>213</v>
      </c>
      <c r="N84">
        <v>0</v>
      </c>
      <c r="P84" t="s">
        <v>24</v>
      </c>
      <c r="Q84" t="s">
        <v>28</v>
      </c>
      <c r="R84" t="s">
        <v>26</v>
      </c>
      <c r="S84" t="s">
        <v>27</v>
      </c>
      <c r="T84" s="1">
        <v>1098</v>
      </c>
    </row>
    <row r="85" spans="1:20" x14ac:dyDescent="0.25">
      <c r="A85" t="s">
        <v>34</v>
      </c>
      <c r="B85">
        <v>1997</v>
      </c>
      <c r="C85" t="s">
        <v>33</v>
      </c>
      <c r="E85" t="s">
        <v>32</v>
      </c>
      <c r="F85" t="s">
        <v>29</v>
      </c>
      <c r="G85">
        <v>29</v>
      </c>
      <c r="H85" t="s">
        <v>64</v>
      </c>
      <c r="I85">
        <v>80</v>
      </c>
      <c r="J85" t="s">
        <v>67</v>
      </c>
      <c r="K85">
        <v>215</v>
      </c>
      <c r="N85">
        <v>0</v>
      </c>
      <c r="P85" t="s">
        <v>24</v>
      </c>
      <c r="Q85" t="s">
        <v>28</v>
      </c>
      <c r="R85" t="s">
        <v>26</v>
      </c>
      <c r="S85" t="s">
        <v>27</v>
      </c>
      <c r="T85">
        <v>772</v>
      </c>
    </row>
    <row r="86" spans="1:20" x14ac:dyDescent="0.25">
      <c r="A86" t="s">
        <v>34</v>
      </c>
      <c r="B86">
        <v>1997</v>
      </c>
      <c r="C86" t="s">
        <v>33</v>
      </c>
      <c r="E86" t="s">
        <v>32</v>
      </c>
      <c r="F86" t="s">
        <v>29</v>
      </c>
      <c r="G86">
        <v>29</v>
      </c>
      <c r="H86" t="s">
        <v>64</v>
      </c>
      <c r="I86">
        <v>80</v>
      </c>
      <c r="J86" t="s">
        <v>66</v>
      </c>
      <c r="K86">
        <v>223</v>
      </c>
      <c r="N86">
        <v>0</v>
      </c>
      <c r="P86" t="s">
        <v>24</v>
      </c>
      <c r="Q86" t="s">
        <v>28</v>
      </c>
      <c r="R86" t="s">
        <v>26</v>
      </c>
      <c r="S86" t="s">
        <v>27</v>
      </c>
      <c r="T86">
        <v>786</v>
      </c>
    </row>
    <row r="87" spans="1:20" x14ac:dyDescent="0.25">
      <c r="A87" t="s">
        <v>34</v>
      </c>
      <c r="B87">
        <v>1997</v>
      </c>
      <c r="C87" t="s">
        <v>33</v>
      </c>
      <c r="E87" t="s">
        <v>32</v>
      </c>
      <c r="F87" t="s">
        <v>29</v>
      </c>
      <c r="G87">
        <v>29</v>
      </c>
      <c r="H87" t="s">
        <v>64</v>
      </c>
      <c r="I87">
        <v>80</v>
      </c>
      <c r="J87" t="s">
        <v>65</v>
      </c>
      <c r="K87">
        <v>225</v>
      </c>
      <c r="N87">
        <v>0</v>
      </c>
      <c r="P87" t="s">
        <v>24</v>
      </c>
      <c r="Q87" t="s">
        <v>28</v>
      </c>
      <c r="R87" t="s">
        <v>26</v>
      </c>
      <c r="S87" t="s">
        <v>27</v>
      </c>
      <c r="T87" s="1">
        <v>1219</v>
      </c>
    </row>
    <row r="88" spans="1:20" x14ac:dyDescent="0.25">
      <c r="A88" t="s">
        <v>34</v>
      </c>
      <c r="B88">
        <v>1997</v>
      </c>
      <c r="C88" t="s">
        <v>33</v>
      </c>
      <c r="E88" t="s">
        <v>32</v>
      </c>
      <c r="F88" t="s">
        <v>29</v>
      </c>
      <c r="G88">
        <v>29</v>
      </c>
      <c r="H88" t="s">
        <v>64</v>
      </c>
      <c r="I88">
        <v>80</v>
      </c>
      <c r="J88" t="s">
        <v>63</v>
      </c>
      <c r="K88">
        <v>229</v>
      </c>
      <c r="N88">
        <v>0</v>
      </c>
      <c r="P88" t="s">
        <v>24</v>
      </c>
      <c r="Q88" t="s">
        <v>28</v>
      </c>
      <c r="R88" t="s">
        <v>26</v>
      </c>
      <c r="S88" t="s">
        <v>27</v>
      </c>
      <c r="T88">
        <v>892</v>
      </c>
    </row>
    <row r="89" spans="1:20" x14ac:dyDescent="0.25">
      <c r="A89" t="s">
        <v>34</v>
      </c>
      <c r="B89">
        <v>1997</v>
      </c>
      <c r="C89" t="s">
        <v>33</v>
      </c>
      <c r="E89" t="s">
        <v>32</v>
      </c>
      <c r="F89" t="s">
        <v>29</v>
      </c>
      <c r="G89">
        <v>29</v>
      </c>
      <c r="H89" t="s">
        <v>55</v>
      </c>
      <c r="I89">
        <v>90</v>
      </c>
      <c r="J89" t="s">
        <v>62</v>
      </c>
      <c r="K89">
        <v>23</v>
      </c>
      <c r="N89">
        <v>0</v>
      </c>
      <c r="P89" t="s">
        <v>24</v>
      </c>
      <c r="Q89" t="s">
        <v>28</v>
      </c>
      <c r="R89" t="s">
        <v>26</v>
      </c>
      <c r="S89" t="s">
        <v>27</v>
      </c>
      <c r="T89" s="1">
        <v>1200</v>
      </c>
    </row>
    <row r="90" spans="1:20" x14ac:dyDescent="0.25">
      <c r="A90" t="s">
        <v>34</v>
      </c>
      <c r="B90">
        <v>1997</v>
      </c>
      <c r="C90" t="s">
        <v>33</v>
      </c>
      <c r="E90" t="s">
        <v>32</v>
      </c>
      <c r="F90" t="s">
        <v>29</v>
      </c>
      <c r="G90">
        <v>29</v>
      </c>
      <c r="H90" t="s">
        <v>55</v>
      </c>
      <c r="I90">
        <v>90</v>
      </c>
      <c r="J90" t="s">
        <v>61</v>
      </c>
      <c r="K90">
        <v>31</v>
      </c>
      <c r="N90">
        <v>0</v>
      </c>
      <c r="P90" t="s">
        <v>24</v>
      </c>
      <c r="Q90" t="s">
        <v>28</v>
      </c>
      <c r="R90" t="s">
        <v>26</v>
      </c>
      <c r="S90" t="s">
        <v>27</v>
      </c>
      <c r="T90" s="1">
        <v>1385</v>
      </c>
    </row>
    <row r="91" spans="1:20" x14ac:dyDescent="0.25">
      <c r="A91" t="s">
        <v>34</v>
      </c>
      <c r="B91">
        <v>1997</v>
      </c>
      <c r="C91" t="s">
        <v>33</v>
      </c>
      <c r="E91" t="s">
        <v>32</v>
      </c>
      <c r="F91" t="s">
        <v>29</v>
      </c>
      <c r="G91">
        <v>29</v>
      </c>
      <c r="H91" t="s">
        <v>55</v>
      </c>
      <c r="I91">
        <v>90</v>
      </c>
      <c r="J91" t="s">
        <v>60</v>
      </c>
      <c r="K91">
        <v>69</v>
      </c>
      <c r="N91">
        <v>0</v>
      </c>
      <c r="P91" t="s">
        <v>24</v>
      </c>
      <c r="Q91" t="s">
        <v>28</v>
      </c>
      <c r="R91" t="s">
        <v>26</v>
      </c>
      <c r="S91" t="s">
        <v>27</v>
      </c>
      <c r="T91" s="1">
        <v>1469</v>
      </c>
    </row>
    <row r="92" spans="1:20" x14ac:dyDescent="0.25">
      <c r="A92" t="s">
        <v>34</v>
      </c>
      <c r="B92">
        <v>1997</v>
      </c>
      <c r="C92" t="s">
        <v>33</v>
      </c>
      <c r="E92" t="s">
        <v>32</v>
      </c>
      <c r="F92" t="s">
        <v>29</v>
      </c>
      <c r="G92">
        <v>29</v>
      </c>
      <c r="H92" t="s">
        <v>55</v>
      </c>
      <c r="I92">
        <v>90</v>
      </c>
      <c r="J92" t="s">
        <v>59</v>
      </c>
      <c r="K92">
        <v>133</v>
      </c>
      <c r="N92">
        <v>0</v>
      </c>
      <c r="P92" t="s">
        <v>24</v>
      </c>
      <c r="Q92" t="s">
        <v>28</v>
      </c>
      <c r="R92" t="s">
        <v>26</v>
      </c>
      <c r="S92" t="s">
        <v>27</v>
      </c>
      <c r="T92" s="1">
        <v>1590</v>
      </c>
    </row>
    <row r="93" spans="1:20" x14ac:dyDescent="0.25">
      <c r="A93" t="s">
        <v>34</v>
      </c>
      <c r="B93">
        <v>1997</v>
      </c>
      <c r="C93" t="s">
        <v>33</v>
      </c>
      <c r="E93" t="s">
        <v>32</v>
      </c>
      <c r="F93" t="s">
        <v>29</v>
      </c>
      <c r="G93">
        <v>29</v>
      </c>
      <c r="H93" t="s">
        <v>55</v>
      </c>
      <c r="I93">
        <v>90</v>
      </c>
      <c r="J93" t="s">
        <v>58</v>
      </c>
      <c r="K93">
        <v>143</v>
      </c>
      <c r="N93">
        <v>0</v>
      </c>
      <c r="P93" t="s">
        <v>24</v>
      </c>
      <c r="Q93" t="s">
        <v>28</v>
      </c>
      <c r="R93" t="s">
        <v>26</v>
      </c>
      <c r="S93" t="s">
        <v>27</v>
      </c>
      <c r="T93" s="1">
        <v>1466</v>
      </c>
    </row>
    <row r="94" spans="1:20" x14ac:dyDescent="0.25">
      <c r="A94" t="s">
        <v>34</v>
      </c>
      <c r="B94">
        <v>1997</v>
      </c>
      <c r="C94" t="s">
        <v>33</v>
      </c>
      <c r="E94" t="s">
        <v>32</v>
      </c>
      <c r="F94" t="s">
        <v>29</v>
      </c>
      <c r="G94">
        <v>29</v>
      </c>
      <c r="H94" t="s">
        <v>55</v>
      </c>
      <c r="I94">
        <v>90</v>
      </c>
      <c r="J94" t="s">
        <v>57</v>
      </c>
      <c r="K94">
        <v>155</v>
      </c>
      <c r="N94">
        <v>0</v>
      </c>
      <c r="P94" t="s">
        <v>24</v>
      </c>
      <c r="Q94" t="s">
        <v>28</v>
      </c>
      <c r="R94" t="s">
        <v>26</v>
      </c>
      <c r="S94" t="s">
        <v>27</v>
      </c>
      <c r="T94" s="1">
        <v>1376</v>
      </c>
    </row>
    <row r="95" spans="1:20" x14ac:dyDescent="0.25">
      <c r="A95" t="s">
        <v>34</v>
      </c>
      <c r="B95">
        <v>1997</v>
      </c>
      <c r="C95" t="s">
        <v>33</v>
      </c>
      <c r="E95" t="s">
        <v>32</v>
      </c>
      <c r="F95" t="s">
        <v>29</v>
      </c>
      <c r="G95">
        <v>29</v>
      </c>
      <c r="H95" t="s">
        <v>55</v>
      </c>
      <c r="I95">
        <v>90</v>
      </c>
      <c r="J95" t="s">
        <v>56</v>
      </c>
      <c r="K95">
        <v>201</v>
      </c>
      <c r="N95">
        <v>0</v>
      </c>
      <c r="P95" t="s">
        <v>24</v>
      </c>
      <c r="Q95" t="s">
        <v>28</v>
      </c>
      <c r="R95" t="s">
        <v>26</v>
      </c>
      <c r="S95" t="s">
        <v>27</v>
      </c>
      <c r="T95" s="1">
        <v>1347</v>
      </c>
    </row>
    <row r="96" spans="1:20" x14ac:dyDescent="0.25">
      <c r="A96" t="s">
        <v>34</v>
      </c>
      <c r="B96">
        <v>1997</v>
      </c>
      <c r="C96" t="s">
        <v>33</v>
      </c>
      <c r="E96" t="s">
        <v>32</v>
      </c>
      <c r="F96" t="s">
        <v>29</v>
      </c>
      <c r="G96">
        <v>29</v>
      </c>
      <c r="H96" t="s">
        <v>55</v>
      </c>
      <c r="I96">
        <v>90</v>
      </c>
      <c r="J96" t="s">
        <v>54</v>
      </c>
      <c r="K96">
        <v>207</v>
      </c>
      <c r="N96">
        <v>0</v>
      </c>
      <c r="P96" t="s">
        <v>24</v>
      </c>
      <c r="Q96" t="s">
        <v>28</v>
      </c>
      <c r="R96" t="s">
        <v>26</v>
      </c>
      <c r="S96" t="s">
        <v>27</v>
      </c>
      <c r="T96" s="1">
        <v>1563</v>
      </c>
    </row>
    <row r="97" spans="1:20" x14ac:dyDescent="0.25">
      <c r="A97" t="s">
        <v>34</v>
      </c>
      <c r="B97">
        <v>1997</v>
      </c>
      <c r="C97" t="s">
        <v>33</v>
      </c>
      <c r="E97" t="s">
        <v>32</v>
      </c>
      <c r="F97" t="s">
        <v>29</v>
      </c>
      <c r="G97">
        <v>29</v>
      </c>
      <c r="H97" t="s">
        <v>44</v>
      </c>
      <c r="I97">
        <v>70</v>
      </c>
      <c r="J97" t="s">
        <v>53</v>
      </c>
      <c r="K97">
        <v>9</v>
      </c>
      <c r="N97">
        <v>0</v>
      </c>
      <c r="P97" t="s">
        <v>24</v>
      </c>
      <c r="Q97" t="s">
        <v>28</v>
      </c>
      <c r="R97" t="s">
        <v>26</v>
      </c>
      <c r="S97" t="s">
        <v>27</v>
      </c>
      <c r="T97" s="1">
        <v>1344</v>
      </c>
    </row>
    <row r="98" spans="1:20" x14ac:dyDescent="0.25">
      <c r="A98" t="s">
        <v>34</v>
      </c>
      <c r="B98">
        <v>1997</v>
      </c>
      <c r="C98" t="s">
        <v>33</v>
      </c>
      <c r="E98" t="s">
        <v>32</v>
      </c>
      <c r="F98" t="s">
        <v>29</v>
      </c>
      <c r="G98">
        <v>29</v>
      </c>
      <c r="H98" t="s">
        <v>44</v>
      </c>
      <c r="I98">
        <v>70</v>
      </c>
      <c r="J98" t="s">
        <v>52</v>
      </c>
      <c r="K98">
        <v>11</v>
      </c>
      <c r="N98">
        <v>0</v>
      </c>
      <c r="P98" t="s">
        <v>24</v>
      </c>
      <c r="Q98" t="s">
        <v>28</v>
      </c>
      <c r="R98" t="s">
        <v>26</v>
      </c>
      <c r="S98" t="s">
        <v>27</v>
      </c>
      <c r="T98">
        <v>788</v>
      </c>
    </row>
    <row r="99" spans="1:20" x14ac:dyDescent="0.25">
      <c r="A99" t="s">
        <v>34</v>
      </c>
      <c r="B99">
        <v>1997</v>
      </c>
      <c r="C99" t="s">
        <v>33</v>
      </c>
      <c r="E99" t="s">
        <v>32</v>
      </c>
      <c r="F99" t="s">
        <v>29</v>
      </c>
      <c r="G99">
        <v>29</v>
      </c>
      <c r="H99" t="s">
        <v>44</v>
      </c>
      <c r="I99">
        <v>70</v>
      </c>
      <c r="J99" t="s">
        <v>51</v>
      </c>
      <c r="K99">
        <v>43</v>
      </c>
      <c r="N99">
        <v>0</v>
      </c>
      <c r="P99" t="s">
        <v>24</v>
      </c>
      <c r="Q99" t="s">
        <v>28</v>
      </c>
      <c r="R99" t="s">
        <v>26</v>
      </c>
      <c r="S99" t="s">
        <v>27</v>
      </c>
      <c r="T99" s="1">
        <v>1792</v>
      </c>
    </row>
    <row r="100" spans="1:20" x14ac:dyDescent="0.25">
      <c r="A100" t="s">
        <v>34</v>
      </c>
      <c r="B100">
        <v>1997</v>
      </c>
      <c r="C100" t="s">
        <v>33</v>
      </c>
      <c r="E100" t="s">
        <v>32</v>
      </c>
      <c r="F100" t="s">
        <v>29</v>
      </c>
      <c r="G100">
        <v>29</v>
      </c>
      <c r="H100" t="s">
        <v>44</v>
      </c>
      <c r="I100">
        <v>70</v>
      </c>
      <c r="J100" t="s">
        <v>50</v>
      </c>
      <c r="K100">
        <v>57</v>
      </c>
      <c r="N100">
        <v>0</v>
      </c>
      <c r="P100" t="s">
        <v>24</v>
      </c>
      <c r="Q100" t="s">
        <v>28</v>
      </c>
      <c r="R100" t="s">
        <v>26</v>
      </c>
      <c r="S100" t="s">
        <v>27</v>
      </c>
      <c r="T100">
        <v>897</v>
      </c>
    </row>
    <row r="101" spans="1:20" x14ac:dyDescent="0.25">
      <c r="A101" t="s">
        <v>34</v>
      </c>
      <c r="B101">
        <v>1997</v>
      </c>
      <c r="C101" t="s">
        <v>33</v>
      </c>
      <c r="E101" t="s">
        <v>32</v>
      </c>
      <c r="F101" t="s">
        <v>29</v>
      </c>
      <c r="G101">
        <v>29</v>
      </c>
      <c r="H101" t="s">
        <v>44</v>
      </c>
      <c r="I101">
        <v>70</v>
      </c>
      <c r="J101" t="s">
        <v>49</v>
      </c>
      <c r="K101">
        <v>77</v>
      </c>
      <c r="N101">
        <v>0</v>
      </c>
      <c r="P101" t="s">
        <v>24</v>
      </c>
      <c r="Q101" t="s">
        <v>28</v>
      </c>
      <c r="R101" t="s">
        <v>26</v>
      </c>
      <c r="S101" t="s">
        <v>27</v>
      </c>
      <c r="T101" s="1">
        <v>2222</v>
      </c>
    </row>
    <row r="102" spans="1:20" x14ac:dyDescent="0.25">
      <c r="A102" t="s">
        <v>34</v>
      </c>
      <c r="B102">
        <v>1997</v>
      </c>
      <c r="C102" t="s">
        <v>33</v>
      </c>
      <c r="E102" t="s">
        <v>32</v>
      </c>
      <c r="F102" t="s">
        <v>29</v>
      </c>
      <c r="G102">
        <v>29</v>
      </c>
      <c r="H102" t="s">
        <v>44</v>
      </c>
      <c r="I102">
        <v>70</v>
      </c>
      <c r="J102" t="s">
        <v>48</v>
      </c>
      <c r="K102">
        <v>97</v>
      </c>
      <c r="N102">
        <v>0</v>
      </c>
      <c r="P102" t="s">
        <v>24</v>
      </c>
      <c r="Q102" t="s">
        <v>28</v>
      </c>
      <c r="R102" t="s">
        <v>26</v>
      </c>
      <c r="S102" t="s">
        <v>27</v>
      </c>
      <c r="T102" s="1">
        <v>1234</v>
      </c>
    </row>
    <row r="103" spans="1:20" x14ac:dyDescent="0.25">
      <c r="A103" t="s">
        <v>34</v>
      </c>
      <c r="B103">
        <v>1997</v>
      </c>
      <c r="C103" t="s">
        <v>33</v>
      </c>
      <c r="E103" t="s">
        <v>32</v>
      </c>
      <c r="F103" t="s">
        <v>29</v>
      </c>
      <c r="G103">
        <v>29</v>
      </c>
      <c r="H103" t="s">
        <v>44</v>
      </c>
      <c r="I103">
        <v>70</v>
      </c>
      <c r="J103" t="s">
        <v>47</v>
      </c>
      <c r="K103">
        <v>109</v>
      </c>
      <c r="N103">
        <v>0</v>
      </c>
      <c r="P103" t="s">
        <v>24</v>
      </c>
      <c r="Q103" t="s">
        <v>28</v>
      </c>
      <c r="R103" t="s">
        <v>26</v>
      </c>
      <c r="S103" t="s">
        <v>27</v>
      </c>
      <c r="T103" s="1">
        <v>1306</v>
      </c>
    </row>
    <row r="104" spans="1:20" x14ac:dyDescent="0.25">
      <c r="A104" t="s">
        <v>34</v>
      </c>
      <c r="B104">
        <v>1997</v>
      </c>
      <c r="C104" t="s">
        <v>33</v>
      </c>
      <c r="E104" t="s">
        <v>32</v>
      </c>
      <c r="F104" t="s">
        <v>29</v>
      </c>
      <c r="G104">
        <v>29</v>
      </c>
      <c r="H104" t="s">
        <v>44</v>
      </c>
      <c r="I104">
        <v>70</v>
      </c>
      <c r="J104" t="s">
        <v>46</v>
      </c>
      <c r="K104">
        <v>119</v>
      </c>
      <c r="N104">
        <v>0</v>
      </c>
      <c r="P104" t="s">
        <v>24</v>
      </c>
      <c r="Q104" t="s">
        <v>28</v>
      </c>
      <c r="R104" t="s">
        <v>26</v>
      </c>
      <c r="S104" t="s">
        <v>27</v>
      </c>
      <c r="T104" s="1">
        <v>1284</v>
      </c>
    </row>
    <row r="105" spans="1:20" x14ac:dyDescent="0.25">
      <c r="A105" t="s">
        <v>34</v>
      </c>
      <c r="B105">
        <v>1997</v>
      </c>
      <c r="C105" t="s">
        <v>33</v>
      </c>
      <c r="E105" t="s">
        <v>32</v>
      </c>
      <c r="F105" t="s">
        <v>29</v>
      </c>
      <c r="G105">
        <v>29</v>
      </c>
      <c r="H105" t="s">
        <v>44</v>
      </c>
      <c r="I105">
        <v>70</v>
      </c>
      <c r="J105" t="s">
        <v>45</v>
      </c>
      <c r="K105">
        <v>145</v>
      </c>
      <c r="N105">
        <v>0</v>
      </c>
      <c r="P105" t="s">
        <v>24</v>
      </c>
      <c r="Q105" t="s">
        <v>28</v>
      </c>
      <c r="R105" t="s">
        <v>26</v>
      </c>
      <c r="S105" t="s">
        <v>27</v>
      </c>
      <c r="T105" s="1">
        <v>1382</v>
      </c>
    </row>
    <row r="106" spans="1:20" x14ac:dyDescent="0.25">
      <c r="A106" t="s">
        <v>34</v>
      </c>
      <c r="B106">
        <v>1997</v>
      </c>
      <c r="C106" t="s">
        <v>33</v>
      </c>
      <c r="E106" t="s">
        <v>32</v>
      </c>
      <c r="F106" t="s">
        <v>29</v>
      </c>
      <c r="G106">
        <v>29</v>
      </c>
      <c r="H106" t="s">
        <v>44</v>
      </c>
      <c r="I106">
        <v>70</v>
      </c>
      <c r="J106" t="s">
        <v>43</v>
      </c>
      <c r="K106">
        <v>209</v>
      </c>
      <c r="N106">
        <v>0</v>
      </c>
      <c r="P106" t="s">
        <v>24</v>
      </c>
      <c r="Q106" t="s">
        <v>28</v>
      </c>
      <c r="R106" t="s">
        <v>26</v>
      </c>
      <c r="S106" t="s">
        <v>27</v>
      </c>
      <c r="T106" s="1">
        <v>1280</v>
      </c>
    </row>
    <row r="107" spans="1:20" x14ac:dyDescent="0.25">
      <c r="A107" t="s">
        <v>34</v>
      </c>
      <c r="B107">
        <v>1997</v>
      </c>
      <c r="C107" t="s">
        <v>33</v>
      </c>
      <c r="E107" t="s">
        <v>32</v>
      </c>
      <c r="F107" t="s">
        <v>29</v>
      </c>
      <c r="G107">
        <v>29</v>
      </c>
      <c r="H107" t="s">
        <v>31</v>
      </c>
      <c r="I107">
        <v>40</v>
      </c>
      <c r="J107" t="s">
        <v>42</v>
      </c>
      <c r="K107">
        <v>13</v>
      </c>
      <c r="N107">
        <v>0</v>
      </c>
      <c r="P107" t="s">
        <v>24</v>
      </c>
      <c r="Q107" t="s">
        <v>28</v>
      </c>
      <c r="R107" t="s">
        <v>26</v>
      </c>
      <c r="S107" t="s">
        <v>27</v>
      </c>
      <c r="T107">
        <v>976</v>
      </c>
    </row>
    <row r="108" spans="1:20" x14ac:dyDescent="0.25">
      <c r="A108" t="s">
        <v>34</v>
      </c>
      <c r="B108">
        <v>1997</v>
      </c>
      <c r="C108" t="s">
        <v>33</v>
      </c>
      <c r="E108" t="s">
        <v>32</v>
      </c>
      <c r="F108" t="s">
        <v>29</v>
      </c>
      <c r="G108">
        <v>29</v>
      </c>
      <c r="H108" t="s">
        <v>31</v>
      </c>
      <c r="I108">
        <v>40</v>
      </c>
      <c r="J108" t="s">
        <v>41</v>
      </c>
      <c r="K108">
        <v>37</v>
      </c>
      <c r="N108">
        <v>0</v>
      </c>
      <c r="P108" t="s">
        <v>24</v>
      </c>
      <c r="Q108" t="s">
        <v>28</v>
      </c>
      <c r="R108" t="s">
        <v>26</v>
      </c>
      <c r="S108" t="s">
        <v>27</v>
      </c>
      <c r="T108" s="1">
        <v>1560</v>
      </c>
    </row>
    <row r="109" spans="1:20" x14ac:dyDescent="0.25">
      <c r="A109" t="s">
        <v>34</v>
      </c>
      <c r="B109">
        <v>1997</v>
      </c>
      <c r="C109" t="s">
        <v>33</v>
      </c>
      <c r="E109" t="s">
        <v>32</v>
      </c>
      <c r="F109" t="s">
        <v>29</v>
      </c>
      <c r="G109">
        <v>29</v>
      </c>
      <c r="H109" t="s">
        <v>31</v>
      </c>
      <c r="I109">
        <v>40</v>
      </c>
      <c r="J109" t="s">
        <v>40</v>
      </c>
      <c r="K109">
        <v>39</v>
      </c>
      <c r="N109">
        <v>0</v>
      </c>
      <c r="P109" t="s">
        <v>24</v>
      </c>
      <c r="Q109" t="s">
        <v>28</v>
      </c>
      <c r="R109" t="s">
        <v>26</v>
      </c>
      <c r="S109" t="s">
        <v>27</v>
      </c>
      <c r="T109">
        <v>909</v>
      </c>
    </row>
    <row r="110" spans="1:20" x14ac:dyDescent="0.25">
      <c r="A110" t="s">
        <v>34</v>
      </c>
      <c r="B110">
        <v>1997</v>
      </c>
      <c r="C110" t="s">
        <v>33</v>
      </c>
      <c r="E110" t="s">
        <v>32</v>
      </c>
      <c r="F110" t="s">
        <v>29</v>
      </c>
      <c r="G110">
        <v>29</v>
      </c>
      <c r="H110" t="s">
        <v>31</v>
      </c>
      <c r="I110">
        <v>40</v>
      </c>
      <c r="J110" t="s">
        <v>39</v>
      </c>
      <c r="K110">
        <v>83</v>
      </c>
      <c r="N110">
        <v>0</v>
      </c>
      <c r="P110" t="s">
        <v>24</v>
      </c>
      <c r="Q110" t="s">
        <v>28</v>
      </c>
      <c r="R110" t="s">
        <v>26</v>
      </c>
      <c r="S110" t="s">
        <v>27</v>
      </c>
      <c r="T110">
        <v>852</v>
      </c>
    </row>
    <row r="111" spans="1:20" x14ac:dyDescent="0.25">
      <c r="A111" t="s">
        <v>34</v>
      </c>
      <c r="B111">
        <v>1997</v>
      </c>
      <c r="C111" t="s">
        <v>33</v>
      </c>
      <c r="E111" t="s">
        <v>32</v>
      </c>
      <c r="F111" t="s">
        <v>29</v>
      </c>
      <c r="G111">
        <v>29</v>
      </c>
      <c r="H111" t="s">
        <v>31</v>
      </c>
      <c r="I111">
        <v>40</v>
      </c>
      <c r="J111" t="s">
        <v>38</v>
      </c>
      <c r="K111">
        <v>95</v>
      </c>
      <c r="N111">
        <v>0</v>
      </c>
      <c r="P111" t="s">
        <v>24</v>
      </c>
      <c r="Q111" t="s">
        <v>28</v>
      </c>
      <c r="R111" t="s">
        <v>26</v>
      </c>
      <c r="S111" t="s">
        <v>27</v>
      </c>
      <c r="T111" s="1">
        <v>2214</v>
      </c>
    </row>
    <row r="112" spans="1:20" x14ac:dyDescent="0.25">
      <c r="A112" t="s">
        <v>34</v>
      </c>
      <c r="B112">
        <v>1997</v>
      </c>
      <c r="C112" t="s">
        <v>33</v>
      </c>
      <c r="E112" t="s">
        <v>32</v>
      </c>
      <c r="F112" t="s">
        <v>29</v>
      </c>
      <c r="G112">
        <v>29</v>
      </c>
      <c r="H112" t="s">
        <v>31</v>
      </c>
      <c r="I112">
        <v>40</v>
      </c>
      <c r="J112" t="s">
        <v>37</v>
      </c>
      <c r="K112">
        <v>101</v>
      </c>
      <c r="N112">
        <v>0</v>
      </c>
      <c r="P112" t="s">
        <v>24</v>
      </c>
      <c r="Q112" t="s">
        <v>28</v>
      </c>
      <c r="R112" t="s">
        <v>26</v>
      </c>
      <c r="S112" t="s">
        <v>27</v>
      </c>
      <c r="T112" s="1">
        <v>1137</v>
      </c>
    </row>
    <row r="113" spans="1:20" x14ac:dyDescent="0.25">
      <c r="A113" t="s">
        <v>34</v>
      </c>
      <c r="B113">
        <v>1997</v>
      </c>
      <c r="C113" t="s">
        <v>33</v>
      </c>
      <c r="E113" t="s">
        <v>32</v>
      </c>
      <c r="F113" t="s">
        <v>29</v>
      </c>
      <c r="G113">
        <v>29</v>
      </c>
      <c r="H113" t="s">
        <v>31</v>
      </c>
      <c r="I113">
        <v>40</v>
      </c>
      <c r="J113" t="s">
        <v>36</v>
      </c>
      <c r="K113">
        <v>107</v>
      </c>
      <c r="N113">
        <v>0</v>
      </c>
      <c r="P113" t="s">
        <v>24</v>
      </c>
      <c r="Q113" t="s">
        <v>28</v>
      </c>
      <c r="R113" t="s">
        <v>26</v>
      </c>
      <c r="S113" t="s">
        <v>27</v>
      </c>
      <c r="T113" s="1">
        <v>1445</v>
      </c>
    </row>
    <row r="114" spans="1:20" x14ac:dyDescent="0.25">
      <c r="A114" t="s">
        <v>34</v>
      </c>
      <c r="B114">
        <v>1997</v>
      </c>
      <c r="C114" t="s">
        <v>33</v>
      </c>
      <c r="E114" t="s">
        <v>32</v>
      </c>
      <c r="F114" t="s">
        <v>29</v>
      </c>
      <c r="G114">
        <v>29</v>
      </c>
      <c r="H114" t="s">
        <v>31</v>
      </c>
      <c r="I114">
        <v>40</v>
      </c>
      <c r="J114" t="s">
        <v>35</v>
      </c>
      <c r="K114">
        <v>185</v>
      </c>
      <c r="N114">
        <v>0</v>
      </c>
      <c r="P114" t="s">
        <v>24</v>
      </c>
      <c r="Q114" t="s">
        <v>28</v>
      </c>
      <c r="R114" t="s">
        <v>26</v>
      </c>
      <c r="S114" t="s">
        <v>27</v>
      </c>
      <c r="T114">
        <v>707</v>
      </c>
    </row>
    <row r="115" spans="1:20" x14ac:dyDescent="0.25">
      <c r="A115" t="s">
        <v>34</v>
      </c>
      <c r="B115">
        <v>1997</v>
      </c>
      <c r="C115" t="s">
        <v>33</v>
      </c>
      <c r="E115" t="s">
        <v>32</v>
      </c>
      <c r="F115" t="s">
        <v>29</v>
      </c>
      <c r="G115">
        <v>29</v>
      </c>
      <c r="H115" t="s">
        <v>31</v>
      </c>
      <c r="I115">
        <v>40</v>
      </c>
      <c r="J115" t="s">
        <v>30</v>
      </c>
      <c r="K115">
        <v>217</v>
      </c>
      <c r="N115">
        <v>0</v>
      </c>
      <c r="P115" t="s">
        <v>24</v>
      </c>
      <c r="Q115" t="s">
        <v>28</v>
      </c>
      <c r="R115" t="s">
        <v>26</v>
      </c>
      <c r="S115" t="s">
        <v>27</v>
      </c>
      <c r="T115">
        <v>897</v>
      </c>
    </row>
    <row r="116" spans="1:20" x14ac:dyDescent="0.25">
      <c r="A116" t="s">
        <v>34</v>
      </c>
      <c r="B116">
        <v>1997</v>
      </c>
      <c r="C116" t="s">
        <v>33</v>
      </c>
      <c r="E116" t="s">
        <v>23</v>
      </c>
      <c r="F116" t="s">
        <v>29</v>
      </c>
      <c r="G116">
        <v>29</v>
      </c>
      <c r="H116" t="s">
        <v>1199</v>
      </c>
      <c r="J116" t="s">
        <v>1199</v>
      </c>
      <c r="N116">
        <v>0</v>
      </c>
      <c r="P116" t="s">
        <v>24</v>
      </c>
      <c r="Q116" t="s">
        <v>28</v>
      </c>
      <c r="R116" t="s">
        <v>26</v>
      </c>
      <c r="S116" t="s">
        <v>27</v>
      </c>
      <c r="T116" s="1">
        <v>1084</v>
      </c>
    </row>
    <row r="117" spans="1:20" x14ac:dyDescent="0.25">
      <c r="A117" t="s">
        <v>34</v>
      </c>
      <c r="B117">
        <v>2002</v>
      </c>
      <c r="C117" t="s">
        <v>33</v>
      </c>
      <c r="E117" t="s">
        <v>32</v>
      </c>
      <c r="F117" t="s">
        <v>29</v>
      </c>
      <c r="G117">
        <v>29</v>
      </c>
      <c r="H117" t="s">
        <v>136</v>
      </c>
      <c r="I117">
        <v>50</v>
      </c>
      <c r="J117" t="s">
        <v>155</v>
      </c>
      <c r="K117">
        <v>15</v>
      </c>
      <c r="N117">
        <v>0</v>
      </c>
      <c r="P117" t="s">
        <v>24</v>
      </c>
      <c r="Q117" t="s">
        <v>28</v>
      </c>
      <c r="R117" t="s">
        <v>26</v>
      </c>
      <c r="S117" t="s">
        <v>27</v>
      </c>
      <c r="T117" s="1">
        <v>1115</v>
      </c>
    </row>
    <row r="118" spans="1:20" x14ac:dyDescent="0.25">
      <c r="A118" t="s">
        <v>34</v>
      </c>
      <c r="B118">
        <v>2002</v>
      </c>
      <c r="C118" t="s">
        <v>33</v>
      </c>
      <c r="E118" t="s">
        <v>32</v>
      </c>
      <c r="F118" t="s">
        <v>29</v>
      </c>
      <c r="G118">
        <v>29</v>
      </c>
      <c r="H118" t="s">
        <v>136</v>
      </c>
      <c r="I118">
        <v>50</v>
      </c>
      <c r="J118" t="s">
        <v>154</v>
      </c>
      <c r="K118">
        <v>19</v>
      </c>
      <c r="N118">
        <v>0</v>
      </c>
      <c r="P118" t="s">
        <v>24</v>
      </c>
      <c r="Q118" t="s">
        <v>28</v>
      </c>
      <c r="R118" t="s">
        <v>26</v>
      </c>
      <c r="S118" t="s">
        <v>27</v>
      </c>
      <c r="T118" s="1">
        <v>2544</v>
      </c>
    </row>
    <row r="119" spans="1:20" x14ac:dyDescent="0.25">
      <c r="A119" t="s">
        <v>34</v>
      </c>
      <c r="B119">
        <v>2002</v>
      </c>
      <c r="C119" t="s">
        <v>33</v>
      </c>
      <c r="E119" t="s">
        <v>32</v>
      </c>
      <c r="F119" t="s">
        <v>29</v>
      </c>
      <c r="G119">
        <v>29</v>
      </c>
      <c r="H119" t="s">
        <v>136</v>
      </c>
      <c r="I119">
        <v>50</v>
      </c>
      <c r="J119" t="s">
        <v>153</v>
      </c>
      <c r="K119">
        <v>27</v>
      </c>
      <c r="N119">
        <v>0</v>
      </c>
      <c r="P119" t="s">
        <v>24</v>
      </c>
      <c r="Q119" t="s">
        <v>28</v>
      </c>
      <c r="R119" t="s">
        <v>26</v>
      </c>
      <c r="S119" t="s">
        <v>27</v>
      </c>
      <c r="T119" s="1">
        <v>1780</v>
      </c>
    </row>
    <row r="120" spans="1:20" x14ac:dyDescent="0.25">
      <c r="A120" t="s">
        <v>34</v>
      </c>
      <c r="B120">
        <v>2002</v>
      </c>
      <c r="C120" t="s">
        <v>33</v>
      </c>
      <c r="E120" t="s">
        <v>32</v>
      </c>
      <c r="F120" t="s">
        <v>29</v>
      </c>
      <c r="G120">
        <v>29</v>
      </c>
      <c r="H120" t="s">
        <v>136</v>
      </c>
      <c r="I120">
        <v>50</v>
      </c>
      <c r="J120" t="s">
        <v>152</v>
      </c>
      <c r="K120">
        <v>29</v>
      </c>
      <c r="N120">
        <v>0</v>
      </c>
      <c r="P120" t="s">
        <v>24</v>
      </c>
      <c r="Q120" t="s">
        <v>28</v>
      </c>
      <c r="R120" t="s">
        <v>26</v>
      </c>
      <c r="S120" t="s">
        <v>27</v>
      </c>
      <c r="T120" s="1">
        <v>1254</v>
      </c>
    </row>
    <row r="121" spans="1:20" x14ac:dyDescent="0.25">
      <c r="A121" t="s">
        <v>34</v>
      </c>
      <c r="B121">
        <v>2002</v>
      </c>
      <c r="C121" t="s">
        <v>33</v>
      </c>
      <c r="E121" t="s">
        <v>32</v>
      </c>
      <c r="F121" t="s">
        <v>29</v>
      </c>
      <c r="G121">
        <v>29</v>
      </c>
      <c r="H121" t="s">
        <v>136</v>
      </c>
      <c r="I121">
        <v>50</v>
      </c>
      <c r="J121" t="s">
        <v>151</v>
      </c>
      <c r="K121">
        <v>51</v>
      </c>
      <c r="N121">
        <v>0</v>
      </c>
      <c r="P121" t="s">
        <v>24</v>
      </c>
      <c r="Q121" t="s">
        <v>28</v>
      </c>
      <c r="R121" t="s">
        <v>26</v>
      </c>
      <c r="S121" t="s">
        <v>27</v>
      </c>
      <c r="T121" s="1">
        <v>1974</v>
      </c>
    </row>
    <row r="122" spans="1:20" x14ac:dyDescent="0.25">
      <c r="A122" t="s">
        <v>34</v>
      </c>
      <c r="B122">
        <v>2002</v>
      </c>
      <c r="C122" t="s">
        <v>33</v>
      </c>
      <c r="E122" t="s">
        <v>32</v>
      </c>
      <c r="F122" t="s">
        <v>29</v>
      </c>
      <c r="G122">
        <v>29</v>
      </c>
      <c r="H122" t="s">
        <v>136</v>
      </c>
      <c r="I122">
        <v>50</v>
      </c>
      <c r="J122" t="s">
        <v>150</v>
      </c>
      <c r="K122">
        <v>53</v>
      </c>
      <c r="N122">
        <v>0</v>
      </c>
      <c r="P122" t="s">
        <v>24</v>
      </c>
      <c r="Q122" t="s">
        <v>28</v>
      </c>
      <c r="R122" t="s">
        <v>26</v>
      </c>
      <c r="S122" t="s">
        <v>27</v>
      </c>
      <c r="T122" s="1">
        <v>1332</v>
      </c>
    </row>
    <row r="123" spans="1:20" x14ac:dyDescent="0.25">
      <c r="A123" t="s">
        <v>34</v>
      </c>
      <c r="B123">
        <v>2002</v>
      </c>
      <c r="C123" t="s">
        <v>33</v>
      </c>
      <c r="E123" t="s">
        <v>32</v>
      </c>
      <c r="F123" t="s">
        <v>29</v>
      </c>
      <c r="G123">
        <v>29</v>
      </c>
      <c r="H123" t="s">
        <v>136</v>
      </c>
      <c r="I123">
        <v>50</v>
      </c>
      <c r="J123" t="s">
        <v>149</v>
      </c>
      <c r="K123">
        <v>59</v>
      </c>
      <c r="N123">
        <v>0</v>
      </c>
      <c r="P123" t="s">
        <v>24</v>
      </c>
      <c r="Q123" t="s">
        <v>28</v>
      </c>
      <c r="R123" t="s">
        <v>26</v>
      </c>
      <c r="S123" t="s">
        <v>27</v>
      </c>
      <c r="T123" s="1">
        <v>1396</v>
      </c>
    </row>
    <row r="124" spans="1:20" x14ac:dyDescent="0.25">
      <c r="A124" t="s">
        <v>34</v>
      </c>
      <c r="B124">
        <v>2002</v>
      </c>
      <c r="C124" t="s">
        <v>33</v>
      </c>
      <c r="E124" t="s">
        <v>32</v>
      </c>
      <c r="F124" t="s">
        <v>29</v>
      </c>
      <c r="G124">
        <v>29</v>
      </c>
      <c r="H124" t="s">
        <v>136</v>
      </c>
      <c r="I124">
        <v>50</v>
      </c>
      <c r="J124" t="s">
        <v>148</v>
      </c>
      <c r="K124">
        <v>85</v>
      </c>
      <c r="N124">
        <v>0</v>
      </c>
      <c r="P124" t="s">
        <v>24</v>
      </c>
      <c r="Q124" t="s">
        <v>28</v>
      </c>
      <c r="R124" t="s">
        <v>26</v>
      </c>
      <c r="S124" t="s">
        <v>27</v>
      </c>
      <c r="T124" s="1">
        <v>1082</v>
      </c>
    </row>
    <row r="125" spans="1:20" x14ac:dyDescent="0.25">
      <c r="A125" t="s">
        <v>34</v>
      </c>
      <c r="B125">
        <v>2002</v>
      </c>
      <c r="C125" t="s">
        <v>33</v>
      </c>
      <c r="E125" t="s">
        <v>32</v>
      </c>
      <c r="F125" t="s">
        <v>29</v>
      </c>
      <c r="G125">
        <v>29</v>
      </c>
      <c r="H125" t="s">
        <v>136</v>
      </c>
      <c r="I125">
        <v>50</v>
      </c>
      <c r="J125" t="s">
        <v>147</v>
      </c>
      <c r="K125">
        <v>89</v>
      </c>
      <c r="N125">
        <v>0</v>
      </c>
      <c r="P125" t="s">
        <v>24</v>
      </c>
      <c r="Q125" t="s">
        <v>28</v>
      </c>
      <c r="R125" t="s">
        <v>26</v>
      </c>
      <c r="S125" t="s">
        <v>27</v>
      </c>
      <c r="T125" s="1">
        <v>1334</v>
      </c>
    </row>
    <row r="126" spans="1:20" x14ac:dyDescent="0.25">
      <c r="A126" t="s">
        <v>34</v>
      </c>
      <c r="B126">
        <v>2002</v>
      </c>
      <c r="C126" t="s">
        <v>33</v>
      </c>
      <c r="E126" t="s">
        <v>32</v>
      </c>
      <c r="F126" t="s">
        <v>29</v>
      </c>
      <c r="G126">
        <v>29</v>
      </c>
      <c r="H126" t="s">
        <v>136</v>
      </c>
      <c r="I126">
        <v>50</v>
      </c>
      <c r="J126" t="s">
        <v>146</v>
      </c>
      <c r="K126">
        <v>105</v>
      </c>
      <c r="N126">
        <v>0</v>
      </c>
      <c r="P126" t="s">
        <v>24</v>
      </c>
      <c r="Q126" t="s">
        <v>28</v>
      </c>
      <c r="R126" t="s">
        <v>26</v>
      </c>
      <c r="S126" t="s">
        <v>27</v>
      </c>
      <c r="T126" s="1">
        <v>1377</v>
      </c>
    </row>
    <row r="127" spans="1:20" x14ac:dyDescent="0.25">
      <c r="A127" t="s">
        <v>34</v>
      </c>
      <c r="B127">
        <v>2002</v>
      </c>
      <c r="C127" t="s">
        <v>33</v>
      </c>
      <c r="E127" t="s">
        <v>32</v>
      </c>
      <c r="F127" t="s">
        <v>29</v>
      </c>
      <c r="G127">
        <v>29</v>
      </c>
      <c r="H127" t="s">
        <v>136</v>
      </c>
      <c r="I127">
        <v>50</v>
      </c>
      <c r="J127" t="s">
        <v>145</v>
      </c>
      <c r="K127">
        <v>125</v>
      </c>
      <c r="N127">
        <v>0</v>
      </c>
      <c r="P127" t="s">
        <v>24</v>
      </c>
      <c r="Q127" t="s">
        <v>28</v>
      </c>
      <c r="R127" t="s">
        <v>26</v>
      </c>
      <c r="S127" t="s">
        <v>27</v>
      </c>
      <c r="T127" s="1">
        <v>1032</v>
      </c>
    </row>
    <row r="128" spans="1:20" x14ac:dyDescent="0.25">
      <c r="A128" t="s">
        <v>34</v>
      </c>
      <c r="B128">
        <v>2002</v>
      </c>
      <c r="C128" t="s">
        <v>33</v>
      </c>
      <c r="E128" t="s">
        <v>32</v>
      </c>
      <c r="F128" t="s">
        <v>29</v>
      </c>
      <c r="G128">
        <v>29</v>
      </c>
      <c r="H128" t="s">
        <v>136</v>
      </c>
      <c r="I128">
        <v>50</v>
      </c>
      <c r="J128" t="s">
        <v>144</v>
      </c>
      <c r="K128">
        <v>131</v>
      </c>
      <c r="N128">
        <v>0</v>
      </c>
      <c r="P128" t="s">
        <v>24</v>
      </c>
      <c r="Q128" t="s">
        <v>28</v>
      </c>
      <c r="R128" t="s">
        <v>26</v>
      </c>
      <c r="S128" t="s">
        <v>27</v>
      </c>
      <c r="T128" s="1">
        <v>1479</v>
      </c>
    </row>
    <row r="129" spans="1:20" x14ac:dyDescent="0.25">
      <c r="A129" t="s">
        <v>34</v>
      </c>
      <c r="B129">
        <v>2002</v>
      </c>
      <c r="C129" t="s">
        <v>33</v>
      </c>
      <c r="E129" t="s">
        <v>32</v>
      </c>
      <c r="F129" t="s">
        <v>29</v>
      </c>
      <c r="G129">
        <v>29</v>
      </c>
      <c r="H129" t="s">
        <v>136</v>
      </c>
      <c r="I129">
        <v>50</v>
      </c>
      <c r="J129" t="s">
        <v>143</v>
      </c>
      <c r="K129">
        <v>135</v>
      </c>
      <c r="N129">
        <v>0</v>
      </c>
      <c r="P129" t="s">
        <v>24</v>
      </c>
      <c r="Q129" t="s">
        <v>28</v>
      </c>
      <c r="R129" t="s">
        <v>26</v>
      </c>
      <c r="S129" t="s">
        <v>27</v>
      </c>
      <c r="T129" s="1">
        <v>1380</v>
      </c>
    </row>
    <row r="130" spans="1:20" x14ac:dyDescent="0.25">
      <c r="A130" t="s">
        <v>34</v>
      </c>
      <c r="B130">
        <v>2002</v>
      </c>
      <c r="C130" t="s">
        <v>33</v>
      </c>
      <c r="E130" t="s">
        <v>32</v>
      </c>
      <c r="F130" t="s">
        <v>29</v>
      </c>
      <c r="G130">
        <v>29</v>
      </c>
      <c r="H130" t="s">
        <v>136</v>
      </c>
      <c r="I130">
        <v>50</v>
      </c>
      <c r="J130" t="s">
        <v>142</v>
      </c>
      <c r="K130">
        <v>141</v>
      </c>
      <c r="N130">
        <v>0</v>
      </c>
      <c r="P130" t="s">
        <v>24</v>
      </c>
      <c r="Q130" t="s">
        <v>28</v>
      </c>
      <c r="R130" t="s">
        <v>26</v>
      </c>
      <c r="S130" t="s">
        <v>27</v>
      </c>
      <c r="T130" s="1">
        <v>1553</v>
      </c>
    </row>
    <row r="131" spans="1:20" x14ac:dyDescent="0.25">
      <c r="A131" t="s">
        <v>34</v>
      </c>
      <c r="B131">
        <v>2002</v>
      </c>
      <c r="C131" t="s">
        <v>33</v>
      </c>
      <c r="E131" t="s">
        <v>32</v>
      </c>
      <c r="F131" t="s">
        <v>29</v>
      </c>
      <c r="G131">
        <v>29</v>
      </c>
      <c r="H131" t="s">
        <v>136</v>
      </c>
      <c r="I131">
        <v>50</v>
      </c>
      <c r="J131" t="s">
        <v>141</v>
      </c>
      <c r="K131">
        <v>151</v>
      </c>
      <c r="N131">
        <v>0</v>
      </c>
      <c r="P131" t="s">
        <v>24</v>
      </c>
      <c r="Q131" t="s">
        <v>28</v>
      </c>
      <c r="R131" t="s">
        <v>26</v>
      </c>
      <c r="S131" t="s">
        <v>27</v>
      </c>
      <c r="T131" s="1">
        <v>1400</v>
      </c>
    </row>
    <row r="132" spans="1:20" x14ac:dyDescent="0.25">
      <c r="A132" t="s">
        <v>34</v>
      </c>
      <c r="B132">
        <v>2002</v>
      </c>
      <c r="C132" t="s">
        <v>33</v>
      </c>
      <c r="E132" t="s">
        <v>32</v>
      </c>
      <c r="F132" t="s">
        <v>29</v>
      </c>
      <c r="G132">
        <v>29</v>
      </c>
      <c r="H132" t="s">
        <v>136</v>
      </c>
      <c r="I132">
        <v>50</v>
      </c>
      <c r="J132" t="s">
        <v>140</v>
      </c>
      <c r="K132">
        <v>159</v>
      </c>
      <c r="N132">
        <v>0</v>
      </c>
      <c r="P132" t="s">
        <v>24</v>
      </c>
      <c r="Q132" t="s">
        <v>28</v>
      </c>
      <c r="R132" t="s">
        <v>26</v>
      </c>
      <c r="S132" t="s">
        <v>27</v>
      </c>
      <c r="T132" s="1">
        <v>1388</v>
      </c>
    </row>
    <row r="133" spans="1:20" x14ac:dyDescent="0.25">
      <c r="A133" t="s">
        <v>34</v>
      </c>
      <c r="B133">
        <v>2002</v>
      </c>
      <c r="C133" t="s">
        <v>33</v>
      </c>
      <c r="E133" t="s">
        <v>32</v>
      </c>
      <c r="F133" t="s">
        <v>29</v>
      </c>
      <c r="G133">
        <v>29</v>
      </c>
      <c r="H133" t="s">
        <v>136</v>
      </c>
      <c r="I133">
        <v>50</v>
      </c>
      <c r="J133" t="s">
        <v>139</v>
      </c>
      <c r="K133">
        <v>161</v>
      </c>
      <c r="N133">
        <v>0</v>
      </c>
      <c r="P133" t="s">
        <v>24</v>
      </c>
      <c r="Q133" t="s">
        <v>28</v>
      </c>
      <c r="R133" t="s">
        <v>26</v>
      </c>
      <c r="S133" t="s">
        <v>27</v>
      </c>
      <c r="T133" s="1">
        <v>1519</v>
      </c>
    </row>
    <row r="134" spans="1:20" x14ac:dyDescent="0.25">
      <c r="A134" t="s">
        <v>34</v>
      </c>
      <c r="B134">
        <v>2002</v>
      </c>
      <c r="C134" t="s">
        <v>33</v>
      </c>
      <c r="E134" t="s">
        <v>32</v>
      </c>
      <c r="F134" t="s">
        <v>29</v>
      </c>
      <c r="G134">
        <v>29</v>
      </c>
      <c r="H134" t="s">
        <v>136</v>
      </c>
      <c r="I134">
        <v>50</v>
      </c>
      <c r="J134" t="s">
        <v>138</v>
      </c>
      <c r="K134">
        <v>167</v>
      </c>
      <c r="N134">
        <v>0</v>
      </c>
      <c r="P134" t="s">
        <v>24</v>
      </c>
      <c r="Q134" t="s">
        <v>28</v>
      </c>
      <c r="R134" t="s">
        <v>26</v>
      </c>
      <c r="S134" t="s">
        <v>27</v>
      </c>
      <c r="T134" s="1">
        <v>1409</v>
      </c>
    </row>
    <row r="135" spans="1:20" x14ac:dyDescent="0.25">
      <c r="A135" t="s">
        <v>34</v>
      </c>
      <c r="B135">
        <v>2002</v>
      </c>
      <c r="C135" t="s">
        <v>33</v>
      </c>
      <c r="E135" t="s">
        <v>32</v>
      </c>
      <c r="F135" t="s">
        <v>29</v>
      </c>
      <c r="G135">
        <v>29</v>
      </c>
      <c r="H135" t="s">
        <v>136</v>
      </c>
      <c r="I135">
        <v>50</v>
      </c>
      <c r="J135" t="s">
        <v>137</v>
      </c>
      <c r="K135">
        <v>169</v>
      </c>
      <c r="N135">
        <v>0</v>
      </c>
      <c r="P135" t="s">
        <v>24</v>
      </c>
      <c r="Q135" t="s">
        <v>28</v>
      </c>
      <c r="R135" t="s">
        <v>26</v>
      </c>
      <c r="S135" t="s">
        <v>27</v>
      </c>
      <c r="T135" s="1">
        <v>1310</v>
      </c>
    </row>
    <row r="136" spans="1:20" x14ac:dyDescent="0.25">
      <c r="A136" t="s">
        <v>34</v>
      </c>
      <c r="B136">
        <v>2002</v>
      </c>
      <c r="C136" t="s">
        <v>33</v>
      </c>
      <c r="E136" t="s">
        <v>32</v>
      </c>
      <c r="F136" t="s">
        <v>29</v>
      </c>
      <c r="G136">
        <v>29</v>
      </c>
      <c r="H136" t="s">
        <v>136</v>
      </c>
      <c r="I136">
        <v>50</v>
      </c>
      <c r="J136" t="s">
        <v>135</v>
      </c>
      <c r="K136">
        <v>195</v>
      </c>
      <c r="N136">
        <v>0</v>
      </c>
      <c r="P136" t="s">
        <v>24</v>
      </c>
      <c r="Q136" t="s">
        <v>28</v>
      </c>
      <c r="R136" t="s">
        <v>26</v>
      </c>
      <c r="S136" t="s">
        <v>27</v>
      </c>
      <c r="T136" s="1">
        <v>1368</v>
      </c>
    </row>
    <row r="137" spans="1:20" x14ac:dyDescent="0.25">
      <c r="A137" t="s">
        <v>34</v>
      </c>
      <c r="B137">
        <v>2002</v>
      </c>
      <c r="C137" t="s">
        <v>33</v>
      </c>
      <c r="E137" t="s">
        <v>32</v>
      </c>
      <c r="F137" t="s">
        <v>29</v>
      </c>
      <c r="G137">
        <v>29</v>
      </c>
      <c r="H137" t="s">
        <v>122</v>
      </c>
      <c r="I137">
        <v>60</v>
      </c>
      <c r="J137" t="s">
        <v>134</v>
      </c>
      <c r="K137">
        <v>55</v>
      </c>
      <c r="N137">
        <v>0</v>
      </c>
      <c r="P137" t="s">
        <v>24</v>
      </c>
      <c r="Q137" t="s">
        <v>28</v>
      </c>
      <c r="R137" t="s">
        <v>26</v>
      </c>
      <c r="S137" t="s">
        <v>27</v>
      </c>
      <c r="T137" s="1">
        <v>1247</v>
      </c>
    </row>
    <row r="138" spans="1:20" x14ac:dyDescent="0.25">
      <c r="A138" t="s">
        <v>34</v>
      </c>
      <c r="B138">
        <v>2002</v>
      </c>
      <c r="C138" t="s">
        <v>33</v>
      </c>
      <c r="E138" t="s">
        <v>32</v>
      </c>
      <c r="F138" t="s">
        <v>29</v>
      </c>
      <c r="G138">
        <v>29</v>
      </c>
      <c r="H138" t="s">
        <v>122</v>
      </c>
      <c r="I138">
        <v>60</v>
      </c>
      <c r="J138" t="s">
        <v>133</v>
      </c>
      <c r="K138">
        <v>71</v>
      </c>
      <c r="N138">
        <v>0</v>
      </c>
      <c r="P138" t="s">
        <v>24</v>
      </c>
      <c r="Q138" t="s">
        <v>28</v>
      </c>
      <c r="R138" t="s">
        <v>26</v>
      </c>
      <c r="S138" t="s">
        <v>27</v>
      </c>
      <c r="T138" s="1">
        <v>2431</v>
      </c>
    </row>
    <row r="139" spans="1:20" x14ac:dyDescent="0.25">
      <c r="A139" t="s">
        <v>34</v>
      </c>
      <c r="B139">
        <v>2002</v>
      </c>
      <c r="C139" t="s">
        <v>33</v>
      </c>
      <c r="E139" t="s">
        <v>32</v>
      </c>
      <c r="F139" t="s">
        <v>29</v>
      </c>
      <c r="G139">
        <v>29</v>
      </c>
      <c r="H139" t="s">
        <v>122</v>
      </c>
      <c r="I139">
        <v>60</v>
      </c>
      <c r="J139" t="s">
        <v>132</v>
      </c>
      <c r="K139">
        <v>73</v>
      </c>
      <c r="N139">
        <v>0</v>
      </c>
      <c r="P139" t="s">
        <v>24</v>
      </c>
      <c r="Q139" t="s">
        <v>28</v>
      </c>
      <c r="R139" t="s">
        <v>26</v>
      </c>
      <c r="S139" t="s">
        <v>27</v>
      </c>
      <c r="T139" s="1">
        <v>1586</v>
      </c>
    </row>
    <row r="140" spans="1:20" x14ac:dyDescent="0.25">
      <c r="A140" t="s">
        <v>34</v>
      </c>
      <c r="B140">
        <v>2002</v>
      </c>
      <c r="C140" t="s">
        <v>33</v>
      </c>
      <c r="E140" t="s">
        <v>32</v>
      </c>
      <c r="F140" t="s">
        <v>29</v>
      </c>
      <c r="G140">
        <v>29</v>
      </c>
      <c r="H140" t="s">
        <v>122</v>
      </c>
      <c r="I140">
        <v>60</v>
      </c>
      <c r="J140" t="s">
        <v>131</v>
      </c>
      <c r="K140">
        <v>99</v>
      </c>
      <c r="N140">
        <v>0</v>
      </c>
      <c r="P140" t="s">
        <v>24</v>
      </c>
      <c r="Q140" t="s">
        <v>28</v>
      </c>
      <c r="R140" t="s">
        <v>26</v>
      </c>
      <c r="S140" t="s">
        <v>27</v>
      </c>
      <c r="T140" s="1">
        <v>2635</v>
      </c>
    </row>
    <row r="141" spans="1:20" x14ac:dyDescent="0.25">
      <c r="A141" t="s">
        <v>34</v>
      </c>
      <c r="B141">
        <v>2002</v>
      </c>
      <c r="C141" t="s">
        <v>33</v>
      </c>
      <c r="E141" t="s">
        <v>32</v>
      </c>
      <c r="F141" t="s">
        <v>29</v>
      </c>
      <c r="G141">
        <v>29</v>
      </c>
      <c r="H141" t="s">
        <v>122</v>
      </c>
      <c r="I141">
        <v>60</v>
      </c>
      <c r="J141" t="s">
        <v>130</v>
      </c>
      <c r="K141">
        <v>113</v>
      </c>
      <c r="N141">
        <v>0</v>
      </c>
      <c r="P141" t="s">
        <v>24</v>
      </c>
      <c r="Q141" t="s">
        <v>28</v>
      </c>
      <c r="R141" t="s">
        <v>26</v>
      </c>
      <c r="S141" t="s">
        <v>27</v>
      </c>
      <c r="T141" s="1">
        <v>2172</v>
      </c>
    </row>
    <row r="142" spans="1:20" x14ac:dyDescent="0.25">
      <c r="A142" t="s">
        <v>34</v>
      </c>
      <c r="B142">
        <v>2002</v>
      </c>
      <c r="C142" t="s">
        <v>33</v>
      </c>
      <c r="E142" t="s">
        <v>32</v>
      </c>
      <c r="F142" t="s">
        <v>29</v>
      </c>
      <c r="G142">
        <v>29</v>
      </c>
      <c r="H142" t="s">
        <v>122</v>
      </c>
      <c r="I142">
        <v>60</v>
      </c>
      <c r="J142" t="s">
        <v>129</v>
      </c>
      <c r="K142">
        <v>139</v>
      </c>
      <c r="N142">
        <v>0</v>
      </c>
      <c r="P142" t="s">
        <v>24</v>
      </c>
      <c r="Q142" t="s">
        <v>28</v>
      </c>
      <c r="R142" t="s">
        <v>26</v>
      </c>
      <c r="S142" t="s">
        <v>27</v>
      </c>
      <c r="T142" s="1">
        <v>1639</v>
      </c>
    </row>
    <row r="143" spans="1:20" x14ac:dyDescent="0.25">
      <c r="A143" t="s">
        <v>34</v>
      </c>
      <c r="B143">
        <v>2002</v>
      </c>
      <c r="C143" t="s">
        <v>33</v>
      </c>
      <c r="E143" t="s">
        <v>32</v>
      </c>
      <c r="F143" t="s">
        <v>29</v>
      </c>
      <c r="G143">
        <v>29</v>
      </c>
      <c r="H143" t="s">
        <v>122</v>
      </c>
      <c r="I143">
        <v>60</v>
      </c>
      <c r="J143" t="s">
        <v>128</v>
      </c>
      <c r="K143">
        <v>157</v>
      </c>
      <c r="N143">
        <v>0</v>
      </c>
      <c r="P143" t="s">
        <v>24</v>
      </c>
      <c r="Q143" t="s">
        <v>28</v>
      </c>
      <c r="R143" t="s">
        <v>26</v>
      </c>
      <c r="S143" t="s">
        <v>27</v>
      </c>
      <c r="T143" s="1">
        <v>1487</v>
      </c>
    </row>
    <row r="144" spans="1:20" x14ac:dyDescent="0.25">
      <c r="A144" t="s">
        <v>34</v>
      </c>
      <c r="B144">
        <v>2002</v>
      </c>
      <c r="C144" t="s">
        <v>33</v>
      </c>
      <c r="E144" t="s">
        <v>32</v>
      </c>
      <c r="F144" t="s">
        <v>29</v>
      </c>
      <c r="G144">
        <v>29</v>
      </c>
      <c r="H144" t="s">
        <v>122</v>
      </c>
      <c r="I144">
        <v>60</v>
      </c>
      <c r="J144" t="s">
        <v>127</v>
      </c>
      <c r="K144">
        <v>183</v>
      </c>
      <c r="N144">
        <v>0</v>
      </c>
      <c r="P144" t="s">
        <v>24</v>
      </c>
      <c r="Q144" t="s">
        <v>28</v>
      </c>
      <c r="R144" t="s">
        <v>26</v>
      </c>
      <c r="S144" t="s">
        <v>27</v>
      </c>
      <c r="T144" s="1">
        <v>3991</v>
      </c>
    </row>
    <row r="145" spans="1:21" x14ac:dyDescent="0.25">
      <c r="A145" t="s">
        <v>34</v>
      </c>
      <c r="B145">
        <v>2002</v>
      </c>
      <c r="C145" t="s">
        <v>33</v>
      </c>
      <c r="E145" t="s">
        <v>32</v>
      </c>
      <c r="F145" t="s">
        <v>29</v>
      </c>
      <c r="G145">
        <v>29</v>
      </c>
      <c r="H145" t="s">
        <v>122</v>
      </c>
      <c r="I145">
        <v>60</v>
      </c>
      <c r="J145" t="s">
        <v>126</v>
      </c>
      <c r="K145">
        <v>187</v>
      </c>
      <c r="N145">
        <v>0</v>
      </c>
      <c r="P145" t="s">
        <v>24</v>
      </c>
      <c r="Q145" t="s">
        <v>28</v>
      </c>
      <c r="R145" t="s">
        <v>26</v>
      </c>
      <c r="S145" t="s">
        <v>27</v>
      </c>
      <c r="T145" s="1">
        <v>2033</v>
      </c>
    </row>
    <row r="146" spans="1:21" x14ac:dyDescent="0.25">
      <c r="A146" t="s">
        <v>34</v>
      </c>
      <c r="B146">
        <v>2002</v>
      </c>
      <c r="C146" t="s">
        <v>33</v>
      </c>
      <c r="E146" t="s">
        <v>32</v>
      </c>
      <c r="F146" t="s">
        <v>29</v>
      </c>
      <c r="G146">
        <v>29</v>
      </c>
      <c r="H146" t="s">
        <v>122</v>
      </c>
      <c r="I146">
        <v>60</v>
      </c>
      <c r="J146" t="s">
        <v>125</v>
      </c>
      <c r="K146">
        <v>189</v>
      </c>
      <c r="N146">
        <v>0</v>
      </c>
      <c r="P146" t="s">
        <v>24</v>
      </c>
      <c r="Q146" t="s">
        <v>28</v>
      </c>
      <c r="R146" t="s">
        <v>26</v>
      </c>
      <c r="S146" t="s">
        <v>27</v>
      </c>
      <c r="T146" s="1">
        <v>3627</v>
      </c>
    </row>
    <row r="147" spans="1:21" x14ac:dyDescent="0.25">
      <c r="A147" t="s">
        <v>34</v>
      </c>
      <c r="B147">
        <v>2002</v>
      </c>
      <c r="C147" t="s">
        <v>33</v>
      </c>
      <c r="E147" t="s">
        <v>32</v>
      </c>
      <c r="F147" t="s">
        <v>29</v>
      </c>
      <c r="G147">
        <v>29</v>
      </c>
      <c r="H147" t="s">
        <v>122</v>
      </c>
      <c r="I147">
        <v>60</v>
      </c>
      <c r="J147" t="s">
        <v>124</v>
      </c>
      <c r="K147">
        <v>186</v>
      </c>
      <c r="N147">
        <v>0</v>
      </c>
      <c r="P147" t="s">
        <v>24</v>
      </c>
      <c r="Q147" t="s">
        <v>28</v>
      </c>
      <c r="R147" t="s">
        <v>26</v>
      </c>
      <c r="S147" t="s">
        <v>27</v>
      </c>
      <c r="T147" s="1">
        <v>1446</v>
      </c>
    </row>
    <row r="148" spans="1:21" x14ac:dyDescent="0.25">
      <c r="A148" t="s">
        <v>34</v>
      </c>
      <c r="B148">
        <v>2002</v>
      </c>
      <c r="C148" t="s">
        <v>33</v>
      </c>
      <c r="E148" t="s">
        <v>32</v>
      </c>
      <c r="F148" t="s">
        <v>29</v>
      </c>
      <c r="G148">
        <v>29</v>
      </c>
      <c r="H148" t="s">
        <v>122</v>
      </c>
      <c r="I148">
        <v>60</v>
      </c>
      <c r="J148" t="s">
        <v>123</v>
      </c>
      <c r="K148">
        <v>219</v>
      </c>
      <c r="N148">
        <v>0</v>
      </c>
      <c r="P148" t="s">
        <v>24</v>
      </c>
      <c r="Q148" t="s">
        <v>28</v>
      </c>
      <c r="R148" t="s">
        <v>26</v>
      </c>
      <c r="S148" t="s">
        <v>27</v>
      </c>
      <c r="T148" s="1">
        <v>2312</v>
      </c>
    </row>
    <row r="149" spans="1:21" x14ac:dyDescent="0.25">
      <c r="A149" t="s">
        <v>34</v>
      </c>
      <c r="B149">
        <v>2002</v>
      </c>
      <c r="C149" t="s">
        <v>33</v>
      </c>
      <c r="E149" t="s">
        <v>32</v>
      </c>
      <c r="F149" t="s">
        <v>29</v>
      </c>
      <c r="G149">
        <v>29</v>
      </c>
      <c r="H149" t="s">
        <v>122</v>
      </c>
      <c r="I149">
        <v>60</v>
      </c>
      <c r="J149" t="s">
        <v>121</v>
      </c>
      <c r="K149">
        <v>221</v>
      </c>
      <c r="N149">
        <v>0</v>
      </c>
      <c r="P149" t="s">
        <v>24</v>
      </c>
      <c r="Q149" t="s">
        <v>28</v>
      </c>
      <c r="R149" t="s">
        <v>26</v>
      </c>
      <c r="S149" t="s">
        <v>27</v>
      </c>
      <c r="T149" s="1">
        <v>1477</v>
      </c>
    </row>
    <row r="150" spans="1:21" x14ac:dyDescent="0.25">
      <c r="A150" t="s">
        <v>34</v>
      </c>
      <c r="B150">
        <v>2002</v>
      </c>
      <c r="C150" t="s">
        <v>33</v>
      </c>
      <c r="E150" t="s">
        <v>32</v>
      </c>
      <c r="F150" t="s">
        <v>29</v>
      </c>
      <c r="G150">
        <v>29</v>
      </c>
      <c r="H150" t="s">
        <v>109</v>
      </c>
      <c r="I150">
        <v>20</v>
      </c>
      <c r="J150" t="s">
        <v>120</v>
      </c>
      <c r="K150">
        <v>1</v>
      </c>
      <c r="N150">
        <v>0</v>
      </c>
      <c r="P150" t="s">
        <v>24</v>
      </c>
      <c r="Q150" t="s">
        <v>28</v>
      </c>
      <c r="R150" t="s">
        <v>26</v>
      </c>
      <c r="S150" t="s">
        <v>27</v>
      </c>
      <c r="T150" s="1">
        <v>1012</v>
      </c>
    </row>
    <row r="151" spans="1:21" x14ac:dyDescent="0.25">
      <c r="A151" t="s">
        <v>34</v>
      </c>
      <c r="B151">
        <v>2002</v>
      </c>
      <c r="C151" t="s">
        <v>33</v>
      </c>
      <c r="E151" t="s">
        <v>32</v>
      </c>
      <c r="F151" t="s">
        <v>29</v>
      </c>
      <c r="G151">
        <v>29</v>
      </c>
      <c r="H151" t="s">
        <v>109</v>
      </c>
      <c r="I151">
        <v>20</v>
      </c>
      <c r="J151" t="s">
        <v>119</v>
      </c>
      <c r="K151">
        <v>33</v>
      </c>
      <c r="N151">
        <v>0</v>
      </c>
      <c r="P151" t="s">
        <v>24</v>
      </c>
      <c r="Q151" t="s">
        <v>28</v>
      </c>
      <c r="R151" t="s">
        <v>26</v>
      </c>
      <c r="S151" t="s">
        <v>27</v>
      </c>
      <c r="T151" s="1">
        <v>1295</v>
      </c>
    </row>
    <row r="152" spans="1:21" x14ac:dyDescent="0.25">
      <c r="A152" t="s">
        <v>34</v>
      </c>
      <c r="B152">
        <v>2002</v>
      </c>
      <c r="C152" t="s">
        <v>33</v>
      </c>
      <c r="E152" t="s">
        <v>32</v>
      </c>
      <c r="F152" t="s">
        <v>29</v>
      </c>
      <c r="G152">
        <v>29</v>
      </c>
      <c r="H152" t="s">
        <v>109</v>
      </c>
      <c r="I152">
        <v>20</v>
      </c>
      <c r="J152" t="s">
        <v>118</v>
      </c>
      <c r="K152">
        <v>41</v>
      </c>
      <c r="N152">
        <v>0</v>
      </c>
      <c r="P152" t="s">
        <v>24</v>
      </c>
      <c r="Q152" t="s">
        <v>28</v>
      </c>
      <c r="R152" t="s">
        <v>26</v>
      </c>
      <c r="S152" t="s">
        <v>27</v>
      </c>
      <c r="T152" s="1">
        <v>1333</v>
      </c>
    </row>
    <row r="153" spans="1:21" x14ac:dyDescent="0.25">
      <c r="A153" t="s">
        <v>34</v>
      </c>
      <c r="B153">
        <v>2002</v>
      </c>
      <c r="C153" t="s">
        <v>33</v>
      </c>
      <c r="E153" t="s">
        <v>32</v>
      </c>
      <c r="F153" t="s">
        <v>29</v>
      </c>
      <c r="G153">
        <v>29</v>
      </c>
      <c r="H153" t="s">
        <v>109</v>
      </c>
      <c r="I153">
        <v>20</v>
      </c>
      <c r="J153" t="s">
        <v>117</v>
      </c>
      <c r="K153">
        <v>79</v>
      </c>
      <c r="N153">
        <v>0</v>
      </c>
      <c r="P153" t="s">
        <v>24</v>
      </c>
      <c r="Q153" t="s">
        <v>28</v>
      </c>
      <c r="R153" t="s">
        <v>26</v>
      </c>
      <c r="S153" t="s">
        <v>27</v>
      </c>
      <c r="T153" s="1">
        <v>1024</v>
      </c>
    </row>
    <row r="154" spans="1:21" x14ac:dyDescent="0.25">
      <c r="A154" t="s">
        <v>34</v>
      </c>
      <c r="B154">
        <v>2002</v>
      </c>
      <c r="C154" t="s">
        <v>33</v>
      </c>
      <c r="E154" t="s">
        <v>32</v>
      </c>
      <c r="F154" t="s">
        <v>29</v>
      </c>
      <c r="G154">
        <v>29</v>
      </c>
      <c r="H154" t="s">
        <v>109</v>
      </c>
      <c r="I154">
        <v>20</v>
      </c>
      <c r="J154" t="s">
        <v>116</v>
      </c>
      <c r="K154">
        <v>115</v>
      </c>
      <c r="N154">
        <v>0</v>
      </c>
      <c r="P154" t="s">
        <v>24</v>
      </c>
      <c r="Q154" t="s">
        <v>28</v>
      </c>
      <c r="R154" t="s">
        <v>26</v>
      </c>
      <c r="S154" t="s">
        <v>27</v>
      </c>
      <c r="T154" s="1">
        <v>1005</v>
      </c>
    </row>
    <row r="155" spans="1:21" x14ac:dyDescent="0.25">
      <c r="A155" t="s">
        <v>34</v>
      </c>
      <c r="B155">
        <v>2002</v>
      </c>
      <c r="C155" t="s">
        <v>33</v>
      </c>
      <c r="E155" t="s">
        <v>32</v>
      </c>
      <c r="F155" t="s">
        <v>29</v>
      </c>
      <c r="G155">
        <v>29</v>
      </c>
      <c r="H155" t="s">
        <v>109</v>
      </c>
      <c r="I155">
        <v>20</v>
      </c>
      <c r="J155" t="s">
        <v>115</v>
      </c>
      <c r="K155">
        <v>117</v>
      </c>
      <c r="N155">
        <v>0</v>
      </c>
      <c r="P155" t="s">
        <v>24</v>
      </c>
      <c r="Q155" t="s">
        <v>28</v>
      </c>
      <c r="R155" t="s">
        <v>26</v>
      </c>
      <c r="S155" t="s">
        <v>27</v>
      </c>
      <c r="T155" s="1">
        <v>1285</v>
      </c>
    </row>
    <row r="156" spans="1:21" x14ac:dyDescent="0.25">
      <c r="A156" t="s">
        <v>34</v>
      </c>
      <c r="B156">
        <v>2002</v>
      </c>
      <c r="C156" t="s">
        <v>33</v>
      </c>
      <c r="E156" t="s">
        <v>32</v>
      </c>
      <c r="F156" t="s">
        <v>29</v>
      </c>
      <c r="G156">
        <v>29</v>
      </c>
      <c r="H156" t="s">
        <v>109</v>
      </c>
      <c r="I156">
        <v>20</v>
      </c>
      <c r="J156" t="s">
        <v>114</v>
      </c>
      <c r="K156">
        <v>121</v>
      </c>
      <c r="N156">
        <v>0</v>
      </c>
      <c r="P156" t="s">
        <v>24</v>
      </c>
      <c r="Q156" t="s">
        <v>28</v>
      </c>
      <c r="R156" t="s">
        <v>26</v>
      </c>
      <c r="S156" t="s">
        <v>27</v>
      </c>
      <c r="T156" s="1">
        <v>1072</v>
      </c>
    </row>
    <row r="157" spans="1:21" x14ac:dyDescent="0.25">
      <c r="A157" t="s">
        <v>34</v>
      </c>
      <c r="B157">
        <v>2002</v>
      </c>
      <c r="C157" t="s">
        <v>33</v>
      </c>
      <c r="E157" t="s">
        <v>32</v>
      </c>
      <c r="F157" t="s">
        <v>29</v>
      </c>
      <c r="G157">
        <v>29</v>
      </c>
      <c r="H157" t="s">
        <v>109</v>
      </c>
      <c r="I157">
        <v>20</v>
      </c>
      <c r="J157" t="s">
        <v>113</v>
      </c>
      <c r="K157">
        <v>129</v>
      </c>
      <c r="N157">
        <v>0</v>
      </c>
      <c r="P157" t="s">
        <v>24</v>
      </c>
      <c r="Q157" t="s">
        <v>28</v>
      </c>
      <c r="R157" t="s">
        <v>26</v>
      </c>
      <c r="S157" t="s">
        <v>27</v>
      </c>
      <c r="T157" s="1">
        <v>1347</v>
      </c>
      <c r="U157" t="s">
        <v>1201</v>
      </c>
    </row>
    <row r="158" spans="1:21" x14ac:dyDescent="0.25">
      <c r="A158" t="s">
        <v>34</v>
      </c>
      <c r="B158">
        <v>2002</v>
      </c>
      <c r="C158" t="s">
        <v>33</v>
      </c>
      <c r="E158" t="s">
        <v>32</v>
      </c>
      <c r="F158" t="s">
        <v>29</v>
      </c>
      <c r="G158">
        <v>29</v>
      </c>
      <c r="H158" t="s">
        <v>109</v>
      </c>
      <c r="I158">
        <v>20</v>
      </c>
      <c r="J158" t="s">
        <v>112</v>
      </c>
      <c r="K158">
        <v>171</v>
      </c>
      <c r="N158">
        <v>0</v>
      </c>
      <c r="P158" t="s">
        <v>24</v>
      </c>
      <c r="Q158" t="s">
        <v>28</v>
      </c>
      <c r="R158" t="s">
        <v>26</v>
      </c>
      <c r="S158" t="s">
        <v>27</v>
      </c>
      <c r="T158">
        <v>866</v>
      </c>
    </row>
    <row r="159" spans="1:21" x14ac:dyDescent="0.25">
      <c r="A159" t="s">
        <v>34</v>
      </c>
      <c r="B159">
        <v>2002</v>
      </c>
      <c r="C159" t="s">
        <v>33</v>
      </c>
      <c r="E159" t="s">
        <v>32</v>
      </c>
      <c r="F159" t="s">
        <v>29</v>
      </c>
      <c r="G159">
        <v>29</v>
      </c>
      <c r="H159" t="s">
        <v>109</v>
      </c>
      <c r="I159">
        <v>20</v>
      </c>
      <c r="J159" t="s">
        <v>111</v>
      </c>
      <c r="K159">
        <v>175</v>
      </c>
      <c r="N159">
        <v>0</v>
      </c>
      <c r="P159" t="s">
        <v>24</v>
      </c>
      <c r="Q159" t="s">
        <v>28</v>
      </c>
      <c r="R159" t="s">
        <v>26</v>
      </c>
      <c r="S159" t="s">
        <v>27</v>
      </c>
      <c r="T159" s="1">
        <v>1174</v>
      </c>
    </row>
    <row r="160" spans="1:21" x14ac:dyDescent="0.25">
      <c r="A160" t="s">
        <v>34</v>
      </c>
      <c r="B160">
        <v>2002</v>
      </c>
      <c r="C160" t="s">
        <v>33</v>
      </c>
      <c r="E160" t="s">
        <v>32</v>
      </c>
      <c r="F160" t="s">
        <v>29</v>
      </c>
      <c r="G160">
        <v>29</v>
      </c>
      <c r="H160" t="s">
        <v>109</v>
      </c>
      <c r="I160">
        <v>20</v>
      </c>
      <c r="J160" t="s">
        <v>110</v>
      </c>
      <c r="K160">
        <v>197</v>
      </c>
      <c r="N160">
        <v>0</v>
      </c>
      <c r="P160" t="s">
        <v>24</v>
      </c>
      <c r="Q160" t="s">
        <v>28</v>
      </c>
      <c r="R160" t="s">
        <v>26</v>
      </c>
      <c r="S160" t="s">
        <v>27</v>
      </c>
      <c r="T160">
        <v>811</v>
      </c>
    </row>
    <row r="161" spans="1:20" x14ac:dyDescent="0.25">
      <c r="A161" t="s">
        <v>34</v>
      </c>
      <c r="B161">
        <v>2002</v>
      </c>
      <c r="C161" t="s">
        <v>33</v>
      </c>
      <c r="E161" t="s">
        <v>32</v>
      </c>
      <c r="F161" t="s">
        <v>29</v>
      </c>
      <c r="G161">
        <v>29</v>
      </c>
      <c r="H161" t="s">
        <v>109</v>
      </c>
      <c r="I161">
        <v>20</v>
      </c>
      <c r="J161" t="s">
        <v>108</v>
      </c>
      <c r="K161">
        <v>211</v>
      </c>
      <c r="N161">
        <v>0</v>
      </c>
      <c r="P161" t="s">
        <v>24</v>
      </c>
      <c r="Q161" t="s">
        <v>28</v>
      </c>
      <c r="R161" t="s">
        <v>26</v>
      </c>
      <c r="S161" t="s">
        <v>27</v>
      </c>
      <c r="T161">
        <v>814</v>
      </c>
    </row>
    <row r="162" spans="1:20" x14ac:dyDescent="0.25">
      <c r="A162" t="s">
        <v>34</v>
      </c>
      <c r="B162">
        <v>2002</v>
      </c>
      <c r="C162" t="s">
        <v>33</v>
      </c>
      <c r="E162" t="s">
        <v>32</v>
      </c>
      <c r="F162" t="s">
        <v>29</v>
      </c>
      <c r="G162">
        <v>29</v>
      </c>
      <c r="H162" t="s">
        <v>98</v>
      </c>
      <c r="I162">
        <v>30</v>
      </c>
      <c r="J162" t="s">
        <v>107</v>
      </c>
      <c r="K162">
        <v>7</v>
      </c>
      <c r="N162">
        <v>0</v>
      </c>
      <c r="P162" t="s">
        <v>24</v>
      </c>
      <c r="Q162" t="s">
        <v>28</v>
      </c>
      <c r="R162" t="s">
        <v>26</v>
      </c>
      <c r="S162" t="s">
        <v>27</v>
      </c>
      <c r="T162" s="1">
        <v>1601</v>
      </c>
    </row>
    <row r="163" spans="1:20" x14ac:dyDescent="0.25">
      <c r="A163" t="s">
        <v>34</v>
      </c>
      <c r="B163">
        <v>2002</v>
      </c>
      <c r="C163" t="s">
        <v>33</v>
      </c>
      <c r="E163" t="s">
        <v>32</v>
      </c>
      <c r="F163" t="s">
        <v>29</v>
      </c>
      <c r="G163">
        <v>29</v>
      </c>
      <c r="H163" t="s">
        <v>98</v>
      </c>
      <c r="I163">
        <v>30</v>
      </c>
      <c r="J163" t="s">
        <v>106</v>
      </c>
      <c r="K163">
        <v>45</v>
      </c>
      <c r="N163">
        <v>0</v>
      </c>
      <c r="P163" t="s">
        <v>24</v>
      </c>
      <c r="Q163" t="s">
        <v>28</v>
      </c>
      <c r="R163" t="s">
        <v>26</v>
      </c>
      <c r="S163" t="s">
        <v>27</v>
      </c>
      <c r="T163" s="1">
        <v>1165</v>
      </c>
    </row>
    <row r="164" spans="1:20" x14ac:dyDescent="0.25">
      <c r="A164" t="s">
        <v>34</v>
      </c>
      <c r="B164">
        <v>2002</v>
      </c>
      <c r="C164" t="s">
        <v>33</v>
      </c>
      <c r="E164" t="s">
        <v>32</v>
      </c>
      <c r="F164" t="s">
        <v>29</v>
      </c>
      <c r="G164">
        <v>29</v>
      </c>
      <c r="H164" t="s">
        <v>98</v>
      </c>
      <c r="I164">
        <v>30</v>
      </c>
      <c r="J164" t="s">
        <v>105</v>
      </c>
      <c r="K164">
        <v>103</v>
      </c>
      <c r="N164">
        <v>0</v>
      </c>
      <c r="P164" t="s">
        <v>24</v>
      </c>
      <c r="Q164" t="s">
        <v>28</v>
      </c>
      <c r="R164" t="s">
        <v>26</v>
      </c>
      <c r="S164" t="s">
        <v>27</v>
      </c>
      <c r="T164" s="1">
        <v>1391</v>
      </c>
    </row>
    <row r="165" spans="1:20" x14ac:dyDescent="0.25">
      <c r="A165" t="s">
        <v>34</v>
      </c>
      <c r="B165">
        <v>2002</v>
      </c>
      <c r="C165" t="s">
        <v>33</v>
      </c>
      <c r="E165" t="s">
        <v>32</v>
      </c>
      <c r="F165" t="s">
        <v>29</v>
      </c>
      <c r="G165">
        <v>29</v>
      </c>
      <c r="H165" t="s">
        <v>98</v>
      </c>
      <c r="I165">
        <v>30</v>
      </c>
      <c r="J165" t="s">
        <v>104</v>
      </c>
      <c r="K165">
        <v>111</v>
      </c>
      <c r="N165">
        <v>0</v>
      </c>
      <c r="P165" t="s">
        <v>24</v>
      </c>
      <c r="Q165" t="s">
        <v>28</v>
      </c>
      <c r="R165" t="s">
        <v>26</v>
      </c>
      <c r="S165" t="s">
        <v>27</v>
      </c>
      <c r="T165" s="1">
        <v>1106</v>
      </c>
    </row>
    <row r="166" spans="1:20" x14ac:dyDescent="0.25">
      <c r="A166" t="s">
        <v>34</v>
      </c>
      <c r="B166">
        <v>2002</v>
      </c>
      <c r="C166" t="s">
        <v>33</v>
      </c>
      <c r="E166" t="s">
        <v>32</v>
      </c>
      <c r="F166" t="s">
        <v>29</v>
      </c>
      <c r="G166">
        <v>29</v>
      </c>
      <c r="H166" t="s">
        <v>98</v>
      </c>
      <c r="I166">
        <v>30</v>
      </c>
      <c r="J166" t="s">
        <v>103</v>
      </c>
      <c r="K166">
        <v>127</v>
      </c>
      <c r="N166">
        <v>0</v>
      </c>
      <c r="P166" t="s">
        <v>24</v>
      </c>
      <c r="Q166" t="s">
        <v>28</v>
      </c>
      <c r="R166" t="s">
        <v>26</v>
      </c>
      <c r="S166" t="s">
        <v>27</v>
      </c>
      <c r="T166" s="1">
        <v>1226</v>
      </c>
    </row>
    <row r="167" spans="1:20" x14ac:dyDescent="0.25">
      <c r="A167" t="s">
        <v>34</v>
      </c>
      <c r="B167">
        <v>2002</v>
      </c>
      <c r="C167" t="s">
        <v>33</v>
      </c>
      <c r="E167" t="s">
        <v>32</v>
      </c>
      <c r="F167" t="s">
        <v>29</v>
      </c>
      <c r="G167">
        <v>29</v>
      </c>
      <c r="H167" t="s">
        <v>98</v>
      </c>
      <c r="I167">
        <v>30</v>
      </c>
      <c r="J167" t="s">
        <v>102</v>
      </c>
      <c r="K167">
        <v>137</v>
      </c>
      <c r="N167">
        <v>0</v>
      </c>
      <c r="P167" t="s">
        <v>24</v>
      </c>
      <c r="Q167" t="s">
        <v>28</v>
      </c>
      <c r="R167" t="s">
        <v>26</v>
      </c>
      <c r="S167" t="s">
        <v>27</v>
      </c>
      <c r="T167" s="1">
        <v>1183</v>
      </c>
    </row>
    <row r="168" spans="1:20" x14ac:dyDescent="0.25">
      <c r="A168" t="s">
        <v>34</v>
      </c>
      <c r="B168">
        <v>2002</v>
      </c>
      <c r="C168" t="s">
        <v>33</v>
      </c>
      <c r="E168" t="s">
        <v>32</v>
      </c>
      <c r="F168" t="s">
        <v>29</v>
      </c>
      <c r="G168">
        <v>29</v>
      </c>
      <c r="H168" t="s">
        <v>98</v>
      </c>
      <c r="I168">
        <v>30</v>
      </c>
      <c r="J168" t="s">
        <v>101</v>
      </c>
      <c r="K168">
        <v>163</v>
      </c>
      <c r="N168">
        <v>0</v>
      </c>
      <c r="P168" t="s">
        <v>24</v>
      </c>
      <c r="Q168" t="s">
        <v>28</v>
      </c>
      <c r="R168" t="s">
        <v>26</v>
      </c>
      <c r="S168" t="s">
        <v>27</v>
      </c>
      <c r="T168" s="1">
        <v>1618</v>
      </c>
    </row>
    <row r="169" spans="1:20" x14ac:dyDescent="0.25">
      <c r="A169" t="s">
        <v>34</v>
      </c>
      <c r="B169">
        <v>2002</v>
      </c>
      <c r="C169" t="s">
        <v>33</v>
      </c>
      <c r="E169" t="s">
        <v>32</v>
      </c>
      <c r="F169" t="s">
        <v>29</v>
      </c>
      <c r="G169">
        <v>29</v>
      </c>
      <c r="H169" t="s">
        <v>98</v>
      </c>
      <c r="I169">
        <v>30</v>
      </c>
      <c r="J169" t="s">
        <v>100</v>
      </c>
      <c r="K169">
        <v>173</v>
      </c>
      <c r="N169">
        <v>0</v>
      </c>
      <c r="P169" t="s">
        <v>24</v>
      </c>
      <c r="Q169" t="s">
        <v>28</v>
      </c>
      <c r="R169" t="s">
        <v>26</v>
      </c>
      <c r="S169" t="s">
        <v>27</v>
      </c>
      <c r="T169" s="1">
        <v>1437</v>
      </c>
    </row>
    <row r="170" spans="1:20" x14ac:dyDescent="0.25">
      <c r="A170" t="s">
        <v>34</v>
      </c>
      <c r="B170">
        <v>2002</v>
      </c>
      <c r="C170" t="s">
        <v>33</v>
      </c>
      <c r="E170" t="s">
        <v>32</v>
      </c>
      <c r="F170" t="s">
        <v>29</v>
      </c>
      <c r="G170">
        <v>29</v>
      </c>
      <c r="H170" t="s">
        <v>98</v>
      </c>
      <c r="I170">
        <v>30</v>
      </c>
      <c r="J170" t="s">
        <v>99</v>
      </c>
      <c r="K170">
        <v>199</v>
      </c>
      <c r="N170">
        <v>0</v>
      </c>
      <c r="P170" t="s">
        <v>24</v>
      </c>
      <c r="Q170" t="s">
        <v>28</v>
      </c>
      <c r="R170" t="s">
        <v>26</v>
      </c>
      <c r="S170" t="s">
        <v>27</v>
      </c>
      <c r="T170" s="1">
        <v>1122</v>
      </c>
    </row>
    <row r="171" spans="1:20" x14ac:dyDescent="0.25">
      <c r="A171" t="s">
        <v>34</v>
      </c>
      <c r="B171">
        <v>2002</v>
      </c>
      <c r="C171" t="s">
        <v>33</v>
      </c>
      <c r="E171" t="s">
        <v>32</v>
      </c>
      <c r="F171" t="s">
        <v>29</v>
      </c>
      <c r="G171">
        <v>29</v>
      </c>
      <c r="H171" t="s">
        <v>98</v>
      </c>
      <c r="I171">
        <v>30</v>
      </c>
      <c r="J171" t="s">
        <v>97</v>
      </c>
      <c r="K171">
        <v>205</v>
      </c>
      <c r="N171">
        <v>0</v>
      </c>
      <c r="P171" t="s">
        <v>24</v>
      </c>
      <c r="Q171" t="s">
        <v>28</v>
      </c>
      <c r="R171" t="s">
        <v>26</v>
      </c>
      <c r="S171" t="s">
        <v>27</v>
      </c>
      <c r="T171" s="1">
        <v>1187</v>
      </c>
    </row>
    <row r="172" spans="1:20" x14ac:dyDescent="0.25">
      <c r="A172" t="s">
        <v>34</v>
      </c>
      <c r="B172">
        <v>2002</v>
      </c>
      <c r="C172" t="s">
        <v>33</v>
      </c>
      <c r="E172" t="s">
        <v>32</v>
      </c>
      <c r="F172" t="s">
        <v>29</v>
      </c>
      <c r="G172">
        <v>29</v>
      </c>
      <c r="H172" t="s">
        <v>82</v>
      </c>
      <c r="I172">
        <v>10</v>
      </c>
      <c r="J172" t="s">
        <v>96</v>
      </c>
      <c r="K172">
        <v>3</v>
      </c>
      <c r="N172">
        <v>0</v>
      </c>
      <c r="P172" t="s">
        <v>24</v>
      </c>
      <c r="Q172" t="s">
        <v>28</v>
      </c>
      <c r="R172" t="s">
        <v>26</v>
      </c>
      <c r="S172" t="s">
        <v>27</v>
      </c>
      <c r="T172" s="1">
        <v>1838</v>
      </c>
    </row>
    <row r="173" spans="1:20" x14ac:dyDescent="0.25">
      <c r="A173" t="s">
        <v>34</v>
      </c>
      <c r="B173">
        <v>2002</v>
      </c>
      <c r="C173" t="s">
        <v>33</v>
      </c>
      <c r="E173" t="s">
        <v>32</v>
      </c>
      <c r="F173" t="s">
        <v>29</v>
      </c>
      <c r="G173">
        <v>29</v>
      </c>
      <c r="H173" t="s">
        <v>82</v>
      </c>
      <c r="I173">
        <v>10</v>
      </c>
      <c r="J173" t="s">
        <v>95</v>
      </c>
      <c r="K173">
        <v>5</v>
      </c>
      <c r="N173">
        <v>0</v>
      </c>
      <c r="P173" t="s">
        <v>24</v>
      </c>
      <c r="Q173" t="s">
        <v>28</v>
      </c>
      <c r="R173" t="s">
        <v>26</v>
      </c>
      <c r="S173" t="s">
        <v>27</v>
      </c>
      <c r="T173" s="1">
        <v>1642</v>
      </c>
    </row>
    <row r="174" spans="1:20" x14ac:dyDescent="0.25">
      <c r="A174" t="s">
        <v>34</v>
      </c>
      <c r="B174">
        <v>2002</v>
      </c>
      <c r="C174" t="s">
        <v>33</v>
      </c>
      <c r="E174" t="s">
        <v>32</v>
      </c>
      <c r="F174" t="s">
        <v>29</v>
      </c>
      <c r="G174">
        <v>29</v>
      </c>
      <c r="H174" t="s">
        <v>82</v>
      </c>
      <c r="I174">
        <v>10</v>
      </c>
      <c r="J174" t="s">
        <v>94</v>
      </c>
      <c r="K174">
        <v>21</v>
      </c>
      <c r="N174">
        <v>0</v>
      </c>
      <c r="P174" t="s">
        <v>24</v>
      </c>
      <c r="Q174" t="s">
        <v>28</v>
      </c>
      <c r="R174" t="s">
        <v>26</v>
      </c>
      <c r="S174" t="s">
        <v>27</v>
      </c>
      <c r="T174" s="1">
        <v>1790</v>
      </c>
    </row>
    <row r="175" spans="1:20" x14ac:dyDescent="0.25">
      <c r="A175" t="s">
        <v>34</v>
      </c>
      <c r="B175">
        <v>2002</v>
      </c>
      <c r="C175" t="s">
        <v>33</v>
      </c>
      <c r="E175" t="s">
        <v>32</v>
      </c>
      <c r="F175" t="s">
        <v>29</v>
      </c>
      <c r="G175">
        <v>29</v>
      </c>
      <c r="H175" t="s">
        <v>82</v>
      </c>
      <c r="I175">
        <v>10</v>
      </c>
      <c r="J175" t="s">
        <v>93</v>
      </c>
      <c r="K175">
        <v>25</v>
      </c>
      <c r="N175">
        <v>0</v>
      </c>
      <c r="P175" t="s">
        <v>24</v>
      </c>
      <c r="Q175" t="s">
        <v>28</v>
      </c>
      <c r="R175" t="s">
        <v>26</v>
      </c>
      <c r="S175" t="s">
        <v>27</v>
      </c>
      <c r="T175" s="1">
        <v>1369</v>
      </c>
    </row>
    <row r="176" spans="1:20" x14ac:dyDescent="0.25">
      <c r="A176" t="s">
        <v>34</v>
      </c>
      <c r="B176">
        <v>2002</v>
      </c>
      <c r="C176" t="s">
        <v>33</v>
      </c>
      <c r="E176" t="s">
        <v>32</v>
      </c>
      <c r="F176" t="s">
        <v>29</v>
      </c>
      <c r="G176">
        <v>29</v>
      </c>
      <c r="H176" t="s">
        <v>82</v>
      </c>
      <c r="I176">
        <v>10</v>
      </c>
      <c r="J176" t="s">
        <v>92</v>
      </c>
      <c r="K176">
        <v>47</v>
      </c>
      <c r="N176">
        <v>0</v>
      </c>
      <c r="P176" t="s">
        <v>24</v>
      </c>
      <c r="Q176" t="s">
        <v>28</v>
      </c>
      <c r="R176" t="s">
        <v>26</v>
      </c>
      <c r="S176" t="s">
        <v>27</v>
      </c>
      <c r="T176" s="1">
        <v>3392</v>
      </c>
    </row>
    <row r="177" spans="1:20" x14ac:dyDescent="0.25">
      <c r="A177" t="s">
        <v>34</v>
      </c>
      <c r="B177">
        <v>2002</v>
      </c>
      <c r="C177" t="s">
        <v>33</v>
      </c>
      <c r="E177" t="s">
        <v>32</v>
      </c>
      <c r="F177" t="s">
        <v>29</v>
      </c>
      <c r="G177">
        <v>29</v>
      </c>
      <c r="H177" t="s">
        <v>82</v>
      </c>
      <c r="I177">
        <v>10</v>
      </c>
      <c r="J177" t="s">
        <v>91</v>
      </c>
      <c r="K177">
        <v>49</v>
      </c>
      <c r="N177">
        <v>0</v>
      </c>
      <c r="P177" t="s">
        <v>24</v>
      </c>
      <c r="Q177" t="s">
        <v>28</v>
      </c>
      <c r="R177" t="s">
        <v>26</v>
      </c>
      <c r="S177" t="s">
        <v>27</v>
      </c>
      <c r="T177" s="1">
        <v>1541</v>
      </c>
    </row>
    <row r="178" spans="1:20" x14ac:dyDescent="0.25">
      <c r="A178" t="s">
        <v>34</v>
      </c>
      <c r="B178">
        <v>2002</v>
      </c>
      <c r="C178" t="s">
        <v>33</v>
      </c>
      <c r="E178" t="s">
        <v>32</v>
      </c>
      <c r="F178" t="s">
        <v>29</v>
      </c>
      <c r="G178">
        <v>29</v>
      </c>
      <c r="H178" t="s">
        <v>82</v>
      </c>
      <c r="I178">
        <v>10</v>
      </c>
      <c r="J178" t="s">
        <v>90</v>
      </c>
      <c r="K178">
        <v>61</v>
      </c>
      <c r="N178">
        <v>0</v>
      </c>
      <c r="P178" t="s">
        <v>24</v>
      </c>
      <c r="Q178" t="s">
        <v>28</v>
      </c>
      <c r="R178" t="s">
        <v>26</v>
      </c>
      <c r="S178" t="s">
        <v>27</v>
      </c>
      <c r="T178" s="1">
        <v>1176</v>
      </c>
    </row>
    <row r="179" spans="1:20" x14ac:dyDescent="0.25">
      <c r="A179" t="s">
        <v>34</v>
      </c>
      <c r="B179">
        <v>2002</v>
      </c>
      <c r="C179" t="s">
        <v>33</v>
      </c>
      <c r="E179" t="s">
        <v>32</v>
      </c>
      <c r="F179" t="s">
        <v>29</v>
      </c>
      <c r="G179">
        <v>29</v>
      </c>
      <c r="H179" t="s">
        <v>82</v>
      </c>
      <c r="I179">
        <v>10</v>
      </c>
      <c r="J179" t="s">
        <v>89</v>
      </c>
      <c r="K179">
        <v>63</v>
      </c>
      <c r="N179">
        <v>0</v>
      </c>
      <c r="P179" t="s">
        <v>24</v>
      </c>
      <c r="Q179" t="s">
        <v>28</v>
      </c>
      <c r="R179" t="s">
        <v>26</v>
      </c>
      <c r="S179" t="s">
        <v>27</v>
      </c>
      <c r="T179" s="1">
        <v>1139</v>
      </c>
    </row>
    <row r="180" spans="1:20" x14ac:dyDescent="0.25">
      <c r="A180" t="s">
        <v>34</v>
      </c>
      <c r="B180">
        <v>2002</v>
      </c>
      <c r="C180" t="s">
        <v>33</v>
      </c>
      <c r="E180" t="s">
        <v>32</v>
      </c>
      <c r="F180" t="s">
        <v>29</v>
      </c>
      <c r="G180">
        <v>29</v>
      </c>
      <c r="H180" t="s">
        <v>82</v>
      </c>
      <c r="I180">
        <v>10</v>
      </c>
      <c r="J180" t="s">
        <v>88</v>
      </c>
      <c r="K180">
        <v>75</v>
      </c>
      <c r="N180">
        <v>0</v>
      </c>
      <c r="P180" t="s">
        <v>24</v>
      </c>
      <c r="Q180" t="s">
        <v>28</v>
      </c>
      <c r="R180" t="s">
        <v>26</v>
      </c>
      <c r="S180" t="s">
        <v>27</v>
      </c>
      <c r="T180" s="1">
        <v>1156</v>
      </c>
    </row>
    <row r="181" spans="1:20" x14ac:dyDescent="0.25">
      <c r="A181" t="s">
        <v>34</v>
      </c>
      <c r="B181">
        <v>2002</v>
      </c>
      <c r="C181" t="s">
        <v>33</v>
      </c>
      <c r="E181" t="s">
        <v>32</v>
      </c>
      <c r="F181" t="s">
        <v>29</v>
      </c>
      <c r="G181">
        <v>29</v>
      </c>
      <c r="H181" t="s">
        <v>82</v>
      </c>
      <c r="I181">
        <v>10</v>
      </c>
      <c r="J181" t="s">
        <v>87</v>
      </c>
      <c r="K181">
        <v>81</v>
      </c>
      <c r="N181">
        <v>0</v>
      </c>
      <c r="P181" t="s">
        <v>24</v>
      </c>
      <c r="Q181" t="s">
        <v>28</v>
      </c>
      <c r="R181" t="s">
        <v>26</v>
      </c>
      <c r="S181" t="s">
        <v>27</v>
      </c>
      <c r="T181">
        <v>951</v>
      </c>
    </row>
    <row r="182" spans="1:20" x14ac:dyDescent="0.25">
      <c r="A182" t="s">
        <v>34</v>
      </c>
      <c r="B182">
        <v>2002</v>
      </c>
      <c r="C182" t="s">
        <v>33</v>
      </c>
      <c r="E182" t="s">
        <v>32</v>
      </c>
      <c r="F182" t="s">
        <v>29</v>
      </c>
      <c r="G182">
        <v>29</v>
      </c>
      <c r="H182" t="s">
        <v>82</v>
      </c>
      <c r="I182">
        <v>10</v>
      </c>
      <c r="J182" t="s">
        <v>86</v>
      </c>
      <c r="K182">
        <v>87</v>
      </c>
      <c r="N182">
        <v>0</v>
      </c>
      <c r="P182" t="s">
        <v>24</v>
      </c>
      <c r="Q182" t="s">
        <v>28</v>
      </c>
      <c r="R182" t="s">
        <v>26</v>
      </c>
      <c r="S182" t="s">
        <v>27</v>
      </c>
      <c r="T182" s="1">
        <v>1491</v>
      </c>
    </row>
    <row r="183" spans="1:20" x14ac:dyDescent="0.25">
      <c r="A183" t="s">
        <v>34</v>
      </c>
      <c r="B183">
        <v>2002</v>
      </c>
      <c r="C183" t="s">
        <v>33</v>
      </c>
      <c r="E183" t="s">
        <v>32</v>
      </c>
      <c r="F183" t="s">
        <v>29</v>
      </c>
      <c r="G183">
        <v>29</v>
      </c>
      <c r="H183" t="s">
        <v>82</v>
      </c>
      <c r="I183">
        <v>10</v>
      </c>
      <c r="J183" t="s">
        <v>85</v>
      </c>
      <c r="K183">
        <v>147</v>
      </c>
      <c r="N183">
        <v>0</v>
      </c>
      <c r="P183" t="s">
        <v>24</v>
      </c>
      <c r="Q183" t="s">
        <v>28</v>
      </c>
      <c r="R183" t="s">
        <v>26</v>
      </c>
      <c r="S183" t="s">
        <v>27</v>
      </c>
      <c r="T183" s="1">
        <v>1195</v>
      </c>
    </row>
    <row r="184" spans="1:20" x14ac:dyDescent="0.25">
      <c r="A184" t="s">
        <v>34</v>
      </c>
      <c r="B184">
        <v>2002</v>
      </c>
      <c r="C184" t="s">
        <v>33</v>
      </c>
      <c r="E184" t="s">
        <v>32</v>
      </c>
      <c r="F184" t="s">
        <v>29</v>
      </c>
      <c r="G184">
        <v>29</v>
      </c>
      <c r="H184" t="s">
        <v>82</v>
      </c>
      <c r="I184">
        <v>10</v>
      </c>
      <c r="J184" t="s">
        <v>84</v>
      </c>
      <c r="K184">
        <v>165</v>
      </c>
      <c r="N184">
        <v>0</v>
      </c>
      <c r="P184" t="s">
        <v>24</v>
      </c>
      <c r="Q184" t="s">
        <v>28</v>
      </c>
      <c r="R184" t="s">
        <v>26</v>
      </c>
      <c r="S184" t="s">
        <v>27</v>
      </c>
      <c r="T184" s="1">
        <v>2306</v>
      </c>
    </row>
    <row r="185" spans="1:20" x14ac:dyDescent="0.25">
      <c r="A185" t="s">
        <v>34</v>
      </c>
      <c r="B185">
        <v>2002</v>
      </c>
      <c r="C185" t="s">
        <v>33</v>
      </c>
      <c r="E185" t="s">
        <v>32</v>
      </c>
      <c r="F185" t="s">
        <v>29</v>
      </c>
      <c r="G185">
        <v>29</v>
      </c>
      <c r="H185" t="s">
        <v>82</v>
      </c>
      <c r="I185">
        <v>10</v>
      </c>
      <c r="J185" t="s">
        <v>83</v>
      </c>
      <c r="K185">
        <v>177</v>
      </c>
      <c r="N185">
        <v>0</v>
      </c>
      <c r="P185" t="s">
        <v>24</v>
      </c>
      <c r="Q185" t="s">
        <v>28</v>
      </c>
      <c r="R185" t="s">
        <v>26</v>
      </c>
      <c r="S185" t="s">
        <v>27</v>
      </c>
      <c r="T185" s="1">
        <v>1490</v>
      </c>
    </row>
    <row r="186" spans="1:20" x14ac:dyDescent="0.25">
      <c r="A186" t="s">
        <v>34</v>
      </c>
      <c r="B186">
        <v>2002</v>
      </c>
      <c r="C186" t="s">
        <v>33</v>
      </c>
      <c r="E186" t="s">
        <v>32</v>
      </c>
      <c r="F186" t="s">
        <v>29</v>
      </c>
      <c r="G186">
        <v>29</v>
      </c>
      <c r="H186" t="s">
        <v>82</v>
      </c>
      <c r="I186">
        <v>10</v>
      </c>
      <c r="J186" t="s">
        <v>81</v>
      </c>
      <c r="K186">
        <v>227</v>
      </c>
      <c r="N186">
        <v>0</v>
      </c>
      <c r="P186" t="s">
        <v>24</v>
      </c>
      <c r="Q186" t="s">
        <v>28</v>
      </c>
      <c r="R186" t="s">
        <v>26</v>
      </c>
      <c r="S186" t="s">
        <v>27</v>
      </c>
      <c r="T186">
        <v>916</v>
      </c>
    </row>
    <row r="187" spans="1:20" x14ac:dyDescent="0.25">
      <c r="A187" t="s">
        <v>34</v>
      </c>
      <c r="B187">
        <v>2002</v>
      </c>
      <c r="C187" t="s">
        <v>33</v>
      </c>
      <c r="E187" t="s">
        <v>32</v>
      </c>
      <c r="F187" t="s">
        <v>29</v>
      </c>
      <c r="G187">
        <v>29</v>
      </c>
      <c r="H187" t="s">
        <v>64</v>
      </c>
      <c r="I187">
        <v>80</v>
      </c>
      <c r="J187" t="s">
        <v>80</v>
      </c>
      <c r="K187">
        <v>17</v>
      </c>
      <c r="N187">
        <v>0</v>
      </c>
      <c r="P187" t="s">
        <v>24</v>
      </c>
      <c r="Q187" t="s">
        <v>28</v>
      </c>
      <c r="R187" t="s">
        <v>26</v>
      </c>
      <c r="S187" t="s">
        <v>27</v>
      </c>
      <c r="T187" s="1">
        <v>1292</v>
      </c>
    </row>
    <row r="188" spans="1:20" x14ac:dyDescent="0.25">
      <c r="A188" t="s">
        <v>34</v>
      </c>
      <c r="B188">
        <v>2002</v>
      </c>
      <c r="C188" t="s">
        <v>33</v>
      </c>
      <c r="E188" t="s">
        <v>32</v>
      </c>
      <c r="F188" t="s">
        <v>29</v>
      </c>
      <c r="G188">
        <v>29</v>
      </c>
      <c r="H188" t="s">
        <v>64</v>
      </c>
      <c r="I188">
        <v>80</v>
      </c>
      <c r="J188" t="s">
        <v>79</v>
      </c>
      <c r="K188">
        <v>35</v>
      </c>
      <c r="N188">
        <v>0</v>
      </c>
      <c r="P188" t="s">
        <v>24</v>
      </c>
      <c r="Q188" t="s">
        <v>28</v>
      </c>
      <c r="R188" t="s">
        <v>26</v>
      </c>
      <c r="S188" t="s">
        <v>27</v>
      </c>
      <c r="T188" s="1">
        <v>1048</v>
      </c>
    </row>
    <row r="189" spans="1:20" x14ac:dyDescent="0.25">
      <c r="A189" t="s">
        <v>34</v>
      </c>
      <c r="B189">
        <v>2002</v>
      </c>
      <c r="C189" t="s">
        <v>33</v>
      </c>
      <c r="E189" t="s">
        <v>32</v>
      </c>
      <c r="F189" t="s">
        <v>29</v>
      </c>
      <c r="G189">
        <v>29</v>
      </c>
      <c r="H189" t="s">
        <v>64</v>
      </c>
      <c r="I189">
        <v>80</v>
      </c>
      <c r="J189" t="s">
        <v>78</v>
      </c>
      <c r="K189">
        <v>65</v>
      </c>
      <c r="N189">
        <v>0</v>
      </c>
      <c r="P189" t="s">
        <v>24</v>
      </c>
      <c r="Q189" t="s">
        <v>28</v>
      </c>
      <c r="R189" t="s">
        <v>26</v>
      </c>
      <c r="S189" t="s">
        <v>27</v>
      </c>
      <c r="T189">
        <v>991</v>
      </c>
    </row>
    <row r="190" spans="1:20" x14ac:dyDescent="0.25">
      <c r="A190" t="s">
        <v>34</v>
      </c>
      <c r="B190">
        <v>2002</v>
      </c>
      <c r="C190" t="s">
        <v>33</v>
      </c>
      <c r="E190" t="s">
        <v>32</v>
      </c>
      <c r="F190" t="s">
        <v>29</v>
      </c>
      <c r="G190">
        <v>29</v>
      </c>
      <c r="H190" t="s">
        <v>64</v>
      </c>
      <c r="I190">
        <v>80</v>
      </c>
      <c r="J190" t="s">
        <v>77</v>
      </c>
      <c r="K190">
        <v>67</v>
      </c>
      <c r="N190">
        <v>0</v>
      </c>
      <c r="P190" t="s">
        <v>24</v>
      </c>
      <c r="Q190" t="s">
        <v>28</v>
      </c>
      <c r="R190" t="s">
        <v>26</v>
      </c>
      <c r="S190" t="s">
        <v>27</v>
      </c>
      <c r="T190" s="1">
        <v>1071</v>
      </c>
    </row>
    <row r="191" spans="1:20" x14ac:dyDescent="0.25">
      <c r="A191" t="s">
        <v>34</v>
      </c>
      <c r="B191">
        <v>2002</v>
      </c>
      <c r="C191" t="s">
        <v>33</v>
      </c>
      <c r="E191" t="s">
        <v>32</v>
      </c>
      <c r="F191" t="s">
        <v>29</v>
      </c>
      <c r="G191">
        <v>29</v>
      </c>
      <c r="H191" t="s">
        <v>64</v>
      </c>
      <c r="I191">
        <v>80</v>
      </c>
      <c r="J191" t="s">
        <v>76</v>
      </c>
      <c r="K191">
        <v>91</v>
      </c>
      <c r="N191">
        <v>0</v>
      </c>
      <c r="P191" t="s">
        <v>24</v>
      </c>
      <c r="Q191" t="s">
        <v>28</v>
      </c>
      <c r="R191" t="s">
        <v>26</v>
      </c>
      <c r="S191" t="s">
        <v>27</v>
      </c>
      <c r="T191" s="1">
        <v>1372</v>
      </c>
    </row>
    <row r="192" spans="1:20" x14ac:dyDescent="0.25">
      <c r="A192" t="s">
        <v>34</v>
      </c>
      <c r="B192">
        <v>2002</v>
      </c>
      <c r="C192" t="s">
        <v>33</v>
      </c>
      <c r="E192" t="s">
        <v>32</v>
      </c>
      <c r="F192" t="s">
        <v>29</v>
      </c>
      <c r="G192">
        <v>29</v>
      </c>
      <c r="H192" t="s">
        <v>64</v>
      </c>
      <c r="I192">
        <v>80</v>
      </c>
      <c r="J192" t="s">
        <v>75</v>
      </c>
      <c r="K192">
        <v>93</v>
      </c>
      <c r="N192">
        <v>0</v>
      </c>
      <c r="P192" t="s">
        <v>24</v>
      </c>
      <c r="Q192" t="s">
        <v>28</v>
      </c>
      <c r="R192" t="s">
        <v>26</v>
      </c>
      <c r="S192" t="s">
        <v>27</v>
      </c>
      <c r="T192" s="1">
        <v>1332</v>
      </c>
    </row>
    <row r="193" spans="1:20" x14ac:dyDescent="0.25">
      <c r="A193" t="s">
        <v>34</v>
      </c>
      <c r="B193">
        <v>2002</v>
      </c>
      <c r="C193" t="s">
        <v>33</v>
      </c>
      <c r="E193" t="s">
        <v>32</v>
      </c>
      <c r="F193" t="s">
        <v>29</v>
      </c>
      <c r="G193">
        <v>29</v>
      </c>
      <c r="H193" t="s">
        <v>64</v>
      </c>
      <c r="I193">
        <v>80</v>
      </c>
      <c r="J193" t="s">
        <v>74</v>
      </c>
      <c r="K193">
        <v>123</v>
      </c>
      <c r="N193">
        <v>0</v>
      </c>
      <c r="P193" t="s">
        <v>24</v>
      </c>
      <c r="Q193" t="s">
        <v>28</v>
      </c>
      <c r="R193" t="s">
        <v>26</v>
      </c>
      <c r="S193" t="s">
        <v>27</v>
      </c>
      <c r="T193">
        <v>973</v>
      </c>
    </row>
    <row r="194" spans="1:20" x14ac:dyDescent="0.25">
      <c r="A194" t="s">
        <v>34</v>
      </c>
      <c r="B194">
        <v>2002</v>
      </c>
      <c r="C194" t="s">
        <v>33</v>
      </c>
      <c r="E194" t="s">
        <v>32</v>
      </c>
      <c r="F194" t="s">
        <v>29</v>
      </c>
      <c r="G194">
        <v>29</v>
      </c>
      <c r="H194" t="s">
        <v>64</v>
      </c>
      <c r="I194">
        <v>80</v>
      </c>
      <c r="J194" t="s">
        <v>73</v>
      </c>
      <c r="K194">
        <v>149</v>
      </c>
      <c r="N194">
        <v>0</v>
      </c>
      <c r="P194" t="s">
        <v>24</v>
      </c>
      <c r="Q194" t="s">
        <v>28</v>
      </c>
      <c r="R194" t="s">
        <v>26</v>
      </c>
      <c r="S194" t="s">
        <v>27</v>
      </c>
      <c r="T194" s="1">
        <v>1004</v>
      </c>
    </row>
    <row r="195" spans="1:20" x14ac:dyDescent="0.25">
      <c r="A195" t="s">
        <v>34</v>
      </c>
      <c r="B195">
        <v>2002</v>
      </c>
      <c r="C195" t="s">
        <v>33</v>
      </c>
      <c r="E195" t="s">
        <v>32</v>
      </c>
      <c r="F195" t="s">
        <v>29</v>
      </c>
      <c r="G195">
        <v>29</v>
      </c>
      <c r="H195" t="s">
        <v>64</v>
      </c>
      <c r="I195">
        <v>80</v>
      </c>
      <c r="J195" t="s">
        <v>72</v>
      </c>
      <c r="K195">
        <v>153</v>
      </c>
      <c r="N195">
        <v>0</v>
      </c>
      <c r="P195" t="s">
        <v>24</v>
      </c>
      <c r="Q195" t="s">
        <v>28</v>
      </c>
      <c r="R195" t="s">
        <v>26</v>
      </c>
      <c r="S195" t="s">
        <v>27</v>
      </c>
      <c r="T195" s="1">
        <v>1366</v>
      </c>
    </row>
    <row r="196" spans="1:20" x14ac:dyDescent="0.25">
      <c r="A196" t="s">
        <v>34</v>
      </c>
      <c r="B196">
        <v>2002</v>
      </c>
      <c r="C196" t="s">
        <v>33</v>
      </c>
      <c r="E196" t="s">
        <v>32</v>
      </c>
      <c r="F196" t="s">
        <v>29</v>
      </c>
      <c r="G196">
        <v>29</v>
      </c>
      <c r="H196" t="s">
        <v>64</v>
      </c>
      <c r="I196">
        <v>80</v>
      </c>
      <c r="J196" t="s">
        <v>71</v>
      </c>
      <c r="K196">
        <v>179</v>
      </c>
      <c r="N196">
        <v>0</v>
      </c>
      <c r="P196" t="s">
        <v>24</v>
      </c>
      <c r="Q196" t="s">
        <v>28</v>
      </c>
      <c r="R196" t="s">
        <v>26</v>
      </c>
      <c r="S196" t="s">
        <v>27</v>
      </c>
      <c r="T196" s="1">
        <v>1048</v>
      </c>
    </row>
    <row r="197" spans="1:20" x14ac:dyDescent="0.25">
      <c r="A197" t="s">
        <v>34</v>
      </c>
      <c r="B197">
        <v>2002</v>
      </c>
      <c r="C197" t="s">
        <v>33</v>
      </c>
      <c r="E197" t="s">
        <v>32</v>
      </c>
      <c r="F197" t="s">
        <v>29</v>
      </c>
      <c r="G197">
        <v>29</v>
      </c>
      <c r="H197" t="s">
        <v>64</v>
      </c>
      <c r="I197">
        <v>80</v>
      </c>
      <c r="J197" t="s">
        <v>70</v>
      </c>
      <c r="K197">
        <v>181</v>
      </c>
      <c r="N197">
        <v>0</v>
      </c>
      <c r="P197" t="s">
        <v>24</v>
      </c>
      <c r="Q197" t="s">
        <v>28</v>
      </c>
      <c r="R197" t="s">
        <v>26</v>
      </c>
      <c r="S197" t="s">
        <v>27</v>
      </c>
      <c r="T197" s="1">
        <v>1016</v>
      </c>
    </row>
    <row r="198" spans="1:20" x14ac:dyDescent="0.25">
      <c r="A198" t="s">
        <v>34</v>
      </c>
      <c r="B198">
        <v>2002</v>
      </c>
      <c r="C198" t="s">
        <v>33</v>
      </c>
      <c r="E198" t="s">
        <v>32</v>
      </c>
      <c r="F198" t="s">
        <v>29</v>
      </c>
      <c r="G198">
        <v>29</v>
      </c>
      <c r="H198" t="s">
        <v>64</v>
      </c>
      <c r="I198">
        <v>80</v>
      </c>
      <c r="J198" t="s">
        <v>69</v>
      </c>
      <c r="K198">
        <v>203</v>
      </c>
      <c r="N198">
        <v>0</v>
      </c>
      <c r="P198" t="s">
        <v>24</v>
      </c>
      <c r="Q198" t="s">
        <v>28</v>
      </c>
      <c r="R198" t="s">
        <v>26</v>
      </c>
      <c r="S198" t="s">
        <v>27</v>
      </c>
      <c r="T198" s="1">
        <v>1052</v>
      </c>
    </row>
    <row r="199" spans="1:20" x14ac:dyDescent="0.25">
      <c r="A199" t="s">
        <v>34</v>
      </c>
      <c r="B199">
        <v>2002</v>
      </c>
      <c r="C199" t="s">
        <v>33</v>
      </c>
      <c r="E199" t="s">
        <v>32</v>
      </c>
      <c r="F199" t="s">
        <v>29</v>
      </c>
      <c r="G199">
        <v>29</v>
      </c>
      <c r="H199" t="s">
        <v>64</v>
      </c>
      <c r="I199">
        <v>80</v>
      </c>
      <c r="J199" t="s">
        <v>68</v>
      </c>
      <c r="K199">
        <v>213</v>
      </c>
      <c r="N199">
        <v>0</v>
      </c>
      <c r="P199" t="s">
        <v>24</v>
      </c>
      <c r="Q199" t="s">
        <v>28</v>
      </c>
      <c r="R199" t="s">
        <v>26</v>
      </c>
      <c r="S199" t="s">
        <v>27</v>
      </c>
      <c r="T199" s="1">
        <v>1728</v>
      </c>
    </row>
    <row r="200" spans="1:20" x14ac:dyDescent="0.25">
      <c r="A200" t="s">
        <v>34</v>
      </c>
      <c r="B200">
        <v>2002</v>
      </c>
      <c r="C200" t="s">
        <v>33</v>
      </c>
      <c r="E200" t="s">
        <v>32</v>
      </c>
      <c r="F200" t="s">
        <v>29</v>
      </c>
      <c r="G200">
        <v>29</v>
      </c>
      <c r="H200" t="s">
        <v>64</v>
      </c>
      <c r="I200">
        <v>80</v>
      </c>
      <c r="J200" t="s">
        <v>67</v>
      </c>
      <c r="K200">
        <v>215</v>
      </c>
      <c r="N200">
        <v>0</v>
      </c>
      <c r="P200" t="s">
        <v>24</v>
      </c>
      <c r="Q200" t="s">
        <v>28</v>
      </c>
      <c r="R200" t="s">
        <v>26</v>
      </c>
      <c r="S200" t="s">
        <v>27</v>
      </c>
      <c r="T200" s="1">
        <v>1027</v>
      </c>
    </row>
    <row r="201" spans="1:20" x14ac:dyDescent="0.25">
      <c r="A201" t="s">
        <v>34</v>
      </c>
      <c r="B201">
        <v>2002</v>
      </c>
      <c r="C201" t="s">
        <v>33</v>
      </c>
      <c r="E201" t="s">
        <v>32</v>
      </c>
      <c r="F201" t="s">
        <v>29</v>
      </c>
      <c r="G201">
        <v>29</v>
      </c>
      <c r="H201" t="s">
        <v>64</v>
      </c>
      <c r="I201">
        <v>80</v>
      </c>
      <c r="J201" t="s">
        <v>66</v>
      </c>
      <c r="K201">
        <v>223</v>
      </c>
      <c r="N201">
        <v>0</v>
      </c>
      <c r="P201" t="s">
        <v>24</v>
      </c>
      <c r="Q201" t="s">
        <v>28</v>
      </c>
      <c r="R201" t="s">
        <v>26</v>
      </c>
      <c r="S201" t="s">
        <v>27</v>
      </c>
      <c r="T201" s="1">
        <v>1034</v>
      </c>
    </row>
    <row r="202" spans="1:20" x14ac:dyDescent="0.25">
      <c r="A202" t="s">
        <v>34</v>
      </c>
      <c r="B202">
        <v>2002</v>
      </c>
      <c r="C202" t="s">
        <v>33</v>
      </c>
      <c r="E202" t="s">
        <v>32</v>
      </c>
      <c r="F202" t="s">
        <v>29</v>
      </c>
      <c r="G202">
        <v>29</v>
      </c>
      <c r="H202" t="s">
        <v>64</v>
      </c>
      <c r="I202">
        <v>80</v>
      </c>
      <c r="J202" t="s">
        <v>65</v>
      </c>
      <c r="K202">
        <v>225</v>
      </c>
      <c r="N202">
        <v>0</v>
      </c>
      <c r="P202" t="s">
        <v>24</v>
      </c>
      <c r="Q202" t="s">
        <v>28</v>
      </c>
      <c r="R202" t="s">
        <v>26</v>
      </c>
      <c r="S202" t="s">
        <v>27</v>
      </c>
      <c r="T202" s="1">
        <v>1722</v>
      </c>
    </row>
    <row r="203" spans="1:20" x14ac:dyDescent="0.25">
      <c r="A203" t="s">
        <v>34</v>
      </c>
      <c r="B203">
        <v>2002</v>
      </c>
      <c r="C203" t="s">
        <v>33</v>
      </c>
      <c r="E203" t="s">
        <v>32</v>
      </c>
      <c r="F203" t="s">
        <v>29</v>
      </c>
      <c r="G203">
        <v>29</v>
      </c>
      <c r="H203" t="s">
        <v>64</v>
      </c>
      <c r="I203">
        <v>80</v>
      </c>
      <c r="J203" t="s">
        <v>63</v>
      </c>
      <c r="K203">
        <v>229</v>
      </c>
      <c r="N203">
        <v>0</v>
      </c>
      <c r="P203" t="s">
        <v>24</v>
      </c>
      <c r="Q203" t="s">
        <v>28</v>
      </c>
      <c r="R203" t="s">
        <v>26</v>
      </c>
      <c r="S203" t="s">
        <v>27</v>
      </c>
      <c r="T203" s="1">
        <v>1259</v>
      </c>
    </row>
    <row r="204" spans="1:20" x14ac:dyDescent="0.25">
      <c r="A204" t="s">
        <v>34</v>
      </c>
      <c r="B204">
        <v>2002</v>
      </c>
      <c r="C204" t="s">
        <v>33</v>
      </c>
      <c r="E204" t="s">
        <v>32</v>
      </c>
      <c r="F204" t="s">
        <v>29</v>
      </c>
      <c r="G204">
        <v>29</v>
      </c>
      <c r="H204" t="s">
        <v>55</v>
      </c>
      <c r="I204">
        <v>90</v>
      </c>
      <c r="J204" t="s">
        <v>62</v>
      </c>
      <c r="K204">
        <v>23</v>
      </c>
      <c r="N204">
        <v>0</v>
      </c>
      <c r="P204" t="s">
        <v>24</v>
      </c>
      <c r="Q204" t="s">
        <v>28</v>
      </c>
      <c r="R204" t="s">
        <v>26</v>
      </c>
      <c r="S204" t="s">
        <v>27</v>
      </c>
      <c r="T204" s="1">
        <v>1499</v>
      </c>
    </row>
    <row r="205" spans="1:20" x14ac:dyDescent="0.25">
      <c r="A205" t="s">
        <v>34</v>
      </c>
      <c r="B205">
        <v>2002</v>
      </c>
      <c r="C205" t="s">
        <v>33</v>
      </c>
      <c r="E205" t="s">
        <v>32</v>
      </c>
      <c r="F205" t="s">
        <v>29</v>
      </c>
      <c r="G205">
        <v>29</v>
      </c>
      <c r="H205" t="s">
        <v>55</v>
      </c>
      <c r="I205">
        <v>90</v>
      </c>
      <c r="J205" t="s">
        <v>61</v>
      </c>
      <c r="K205">
        <v>31</v>
      </c>
      <c r="N205">
        <v>0</v>
      </c>
      <c r="P205" t="s">
        <v>24</v>
      </c>
      <c r="Q205" t="s">
        <v>28</v>
      </c>
      <c r="R205" t="s">
        <v>26</v>
      </c>
      <c r="S205" t="s">
        <v>27</v>
      </c>
      <c r="T205" s="1">
        <v>1891</v>
      </c>
    </row>
    <row r="206" spans="1:20" x14ac:dyDescent="0.25">
      <c r="A206" t="s">
        <v>34</v>
      </c>
      <c r="B206">
        <v>2002</v>
      </c>
      <c r="C206" t="s">
        <v>33</v>
      </c>
      <c r="E206" t="s">
        <v>32</v>
      </c>
      <c r="F206" t="s">
        <v>29</v>
      </c>
      <c r="G206">
        <v>29</v>
      </c>
      <c r="H206" t="s">
        <v>55</v>
      </c>
      <c r="I206">
        <v>90</v>
      </c>
      <c r="J206" t="s">
        <v>60</v>
      </c>
      <c r="K206">
        <v>69</v>
      </c>
      <c r="N206">
        <v>0</v>
      </c>
      <c r="P206" t="s">
        <v>24</v>
      </c>
      <c r="Q206" t="s">
        <v>28</v>
      </c>
      <c r="R206" t="s">
        <v>26</v>
      </c>
      <c r="S206" t="s">
        <v>27</v>
      </c>
      <c r="T206" s="1">
        <v>1936</v>
      </c>
    </row>
    <row r="207" spans="1:20" x14ac:dyDescent="0.25">
      <c r="A207" t="s">
        <v>34</v>
      </c>
      <c r="B207">
        <v>2002</v>
      </c>
      <c r="C207" t="s">
        <v>33</v>
      </c>
      <c r="E207" t="s">
        <v>32</v>
      </c>
      <c r="F207" t="s">
        <v>29</v>
      </c>
      <c r="G207">
        <v>29</v>
      </c>
      <c r="H207" t="s">
        <v>55</v>
      </c>
      <c r="I207">
        <v>90</v>
      </c>
      <c r="J207" t="s">
        <v>59</v>
      </c>
      <c r="K207">
        <v>133</v>
      </c>
      <c r="N207">
        <v>0</v>
      </c>
      <c r="P207" t="s">
        <v>24</v>
      </c>
      <c r="Q207" t="s">
        <v>28</v>
      </c>
      <c r="R207" t="s">
        <v>26</v>
      </c>
      <c r="S207" t="s">
        <v>27</v>
      </c>
      <c r="T207" s="1">
        <v>1855</v>
      </c>
    </row>
    <row r="208" spans="1:20" x14ac:dyDescent="0.25">
      <c r="A208" t="s">
        <v>34</v>
      </c>
      <c r="B208">
        <v>2002</v>
      </c>
      <c r="C208" t="s">
        <v>33</v>
      </c>
      <c r="E208" t="s">
        <v>32</v>
      </c>
      <c r="F208" t="s">
        <v>29</v>
      </c>
      <c r="G208">
        <v>29</v>
      </c>
      <c r="H208" t="s">
        <v>55</v>
      </c>
      <c r="I208">
        <v>90</v>
      </c>
      <c r="J208" t="s">
        <v>58</v>
      </c>
      <c r="K208">
        <v>143</v>
      </c>
      <c r="N208">
        <v>0</v>
      </c>
      <c r="P208" t="s">
        <v>24</v>
      </c>
      <c r="Q208" t="s">
        <v>28</v>
      </c>
      <c r="R208" t="s">
        <v>26</v>
      </c>
      <c r="S208" t="s">
        <v>27</v>
      </c>
      <c r="T208" s="1">
        <v>1837</v>
      </c>
    </row>
    <row r="209" spans="1:20" x14ac:dyDescent="0.25">
      <c r="A209" t="s">
        <v>34</v>
      </c>
      <c r="B209">
        <v>2002</v>
      </c>
      <c r="C209" t="s">
        <v>33</v>
      </c>
      <c r="E209" t="s">
        <v>32</v>
      </c>
      <c r="F209" t="s">
        <v>29</v>
      </c>
      <c r="G209">
        <v>29</v>
      </c>
      <c r="H209" t="s">
        <v>55</v>
      </c>
      <c r="I209">
        <v>90</v>
      </c>
      <c r="J209" t="s">
        <v>57</v>
      </c>
      <c r="K209">
        <v>155</v>
      </c>
      <c r="N209">
        <v>0</v>
      </c>
      <c r="P209" t="s">
        <v>24</v>
      </c>
      <c r="Q209" t="s">
        <v>28</v>
      </c>
      <c r="R209" t="s">
        <v>26</v>
      </c>
      <c r="S209" t="s">
        <v>27</v>
      </c>
      <c r="T209" s="1">
        <v>1772</v>
      </c>
    </row>
    <row r="210" spans="1:20" x14ac:dyDescent="0.25">
      <c r="A210" t="s">
        <v>34</v>
      </c>
      <c r="B210">
        <v>2002</v>
      </c>
      <c r="C210" t="s">
        <v>33</v>
      </c>
      <c r="E210" t="s">
        <v>32</v>
      </c>
      <c r="F210" t="s">
        <v>29</v>
      </c>
      <c r="G210">
        <v>29</v>
      </c>
      <c r="H210" t="s">
        <v>55</v>
      </c>
      <c r="I210">
        <v>90</v>
      </c>
      <c r="J210" t="s">
        <v>56</v>
      </c>
      <c r="K210">
        <v>201</v>
      </c>
      <c r="N210">
        <v>0</v>
      </c>
      <c r="P210" t="s">
        <v>24</v>
      </c>
      <c r="Q210" t="s">
        <v>28</v>
      </c>
      <c r="R210" t="s">
        <v>26</v>
      </c>
      <c r="S210" t="s">
        <v>27</v>
      </c>
      <c r="T210" s="1">
        <v>1745</v>
      </c>
    </row>
    <row r="211" spans="1:20" x14ac:dyDescent="0.25">
      <c r="A211" t="s">
        <v>34</v>
      </c>
      <c r="B211">
        <v>2002</v>
      </c>
      <c r="C211" t="s">
        <v>33</v>
      </c>
      <c r="E211" t="s">
        <v>32</v>
      </c>
      <c r="F211" t="s">
        <v>29</v>
      </c>
      <c r="G211">
        <v>29</v>
      </c>
      <c r="H211" t="s">
        <v>55</v>
      </c>
      <c r="I211">
        <v>90</v>
      </c>
      <c r="J211" t="s">
        <v>54</v>
      </c>
      <c r="K211">
        <v>207</v>
      </c>
      <c r="N211">
        <v>0</v>
      </c>
      <c r="P211" t="s">
        <v>24</v>
      </c>
      <c r="Q211" t="s">
        <v>28</v>
      </c>
      <c r="R211" t="s">
        <v>26</v>
      </c>
      <c r="S211" t="s">
        <v>27</v>
      </c>
      <c r="T211" s="1">
        <v>2048</v>
      </c>
    </row>
    <row r="212" spans="1:20" x14ac:dyDescent="0.25">
      <c r="A212" t="s">
        <v>34</v>
      </c>
      <c r="B212">
        <v>2002</v>
      </c>
      <c r="C212" t="s">
        <v>33</v>
      </c>
      <c r="E212" t="s">
        <v>32</v>
      </c>
      <c r="F212" t="s">
        <v>29</v>
      </c>
      <c r="G212">
        <v>29</v>
      </c>
      <c r="H212" t="s">
        <v>44</v>
      </c>
      <c r="I212">
        <v>70</v>
      </c>
      <c r="J212" t="s">
        <v>53</v>
      </c>
      <c r="K212">
        <v>9</v>
      </c>
      <c r="N212">
        <v>0</v>
      </c>
      <c r="P212" t="s">
        <v>24</v>
      </c>
      <c r="Q212" t="s">
        <v>28</v>
      </c>
      <c r="R212" t="s">
        <v>26</v>
      </c>
      <c r="S212" t="s">
        <v>27</v>
      </c>
      <c r="T212" s="1">
        <v>1678</v>
      </c>
    </row>
    <row r="213" spans="1:20" x14ac:dyDescent="0.25">
      <c r="A213" t="s">
        <v>34</v>
      </c>
      <c r="B213">
        <v>2002</v>
      </c>
      <c r="C213" t="s">
        <v>33</v>
      </c>
      <c r="E213" t="s">
        <v>32</v>
      </c>
      <c r="F213" t="s">
        <v>29</v>
      </c>
      <c r="G213">
        <v>29</v>
      </c>
      <c r="H213" t="s">
        <v>44</v>
      </c>
      <c r="I213">
        <v>70</v>
      </c>
      <c r="J213" t="s">
        <v>52</v>
      </c>
      <c r="K213">
        <v>11</v>
      </c>
      <c r="N213">
        <v>0</v>
      </c>
      <c r="P213" t="s">
        <v>24</v>
      </c>
      <c r="Q213" t="s">
        <v>28</v>
      </c>
      <c r="R213" t="s">
        <v>26</v>
      </c>
      <c r="S213" t="s">
        <v>27</v>
      </c>
      <c r="T213" s="1">
        <v>1000</v>
      </c>
    </row>
    <row r="214" spans="1:20" x14ac:dyDescent="0.25">
      <c r="A214" t="s">
        <v>34</v>
      </c>
      <c r="B214">
        <v>2002</v>
      </c>
      <c r="C214" t="s">
        <v>33</v>
      </c>
      <c r="E214" t="s">
        <v>32</v>
      </c>
      <c r="F214" t="s">
        <v>29</v>
      </c>
      <c r="G214">
        <v>29</v>
      </c>
      <c r="H214" t="s">
        <v>44</v>
      </c>
      <c r="I214">
        <v>70</v>
      </c>
      <c r="J214" t="s">
        <v>51</v>
      </c>
      <c r="K214">
        <v>43</v>
      </c>
      <c r="N214">
        <v>0</v>
      </c>
      <c r="P214" t="s">
        <v>24</v>
      </c>
      <c r="Q214" t="s">
        <v>28</v>
      </c>
      <c r="R214" t="s">
        <v>26</v>
      </c>
      <c r="S214" t="s">
        <v>27</v>
      </c>
      <c r="T214" s="1">
        <v>2387</v>
      </c>
    </row>
    <row r="215" spans="1:20" x14ac:dyDescent="0.25">
      <c r="A215" t="s">
        <v>34</v>
      </c>
      <c r="B215">
        <v>2002</v>
      </c>
      <c r="C215" t="s">
        <v>33</v>
      </c>
      <c r="E215" t="s">
        <v>32</v>
      </c>
      <c r="F215" t="s">
        <v>29</v>
      </c>
      <c r="G215">
        <v>29</v>
      </c>
      <c r="H215" t="s">
        <v>44</v>
      </c>
      <c r="I215">
        <v>70</v>
      </c>
      <c r="J215" t="s">
        <v>50</v>
      </c>
      <c r="K215">
        <v>57</v>
      </c>
      <c r="N215">
        <v>0</v>
      </c>
      <c r="P215" t="s">
        <v>24</v>
      </c>
      <c r="Q215" t="s">
        <v>28</v>
      </c>
      <c r="R215" t="s">
        <v>26</v>
      </c>
      <c r="S215" t="s">
        <v>27</v>
      </c>
      <c r="T215" s="1">
        <v>1277</v>
      </c>
    </row>
    <row r="216" spans="1:20" x14ac:dyDescent="0.25">
      <c r="A216" t="s">
        <v>34</v>
      </c>
      <c r="B216">
        <v>2002</v>
      </c>
      <c r="C216" t="s">
        <v>33</v>
      </c>
      <c r="E216" t="s">
        <v>32</v>
      </c>
      <c r="F216" t="s">
        <v>29</v>
      </c>
      <c r="G216">
        <v>29</v>
      </c>
      <c r="H216" t="s">
        <v>44</v>
      </c>
      <c r="I216">
        <v>70</v>
      </c>
      <c r="J216" t="s">
        <v>49</v>
      </c>
      <c r="K216">
        <v>77</v>
      </c>
      <c r="N216">
        <v>0</v>
      </c>
      <c r="P216" t="s">
        <v>24</v>
      </c>
      <c r="Q216" t="s">
        <v>28</v>
      </c>
      <c r="R216" t="s">
        <v>26</v>
      </c>
      <c r="S216" t="s">
        <v>27</v>
      </c>
      <c r="T216" s="1">
        <v>3299</v>
      </c>
    </row>
    <row r="217" spans="1:20" x14ac:dyDescent="0.25">
      <c r="A217" t="s">
        <v>34</v>
      </c>
      <c r="B217">
        <v>2002</v>
      </c>
      <c r="C217" t="s">
        <v>33</v>
      </c>
      <c r="E217" t="s">
        <v>32</v>
      </c>
      <c r="F217" t="s">
        <v>29</v>
      </c>
      <c r="G217">
        <v>29</v>
      </c>
      <c r="H217" t="s">
        <v>44</v>
      </c>
      <c r="I217">
        <v>70</v>
      </c>
      <c r="J217" t="s">
        <v>48</v>
      </c>
      <c r="K217">
        <v>97</v>
      </c>
      <c r="N217">
        <v>0</v>
      </c>
      <c r="P217" t="s">
        <v>24</v>
      </c>
      <c r="Q217" t="s">
        <v>28</v>
      </c>
      <c r="R217" t="s">
        <v>26</v>
      </c>
      <c r="S217" t="s">
        <v>27</v>
      </c>
      <c r="T217" s="1">
        <v>1494</v>
      </c>
    </row>
    <row r="218" spans="1:20" x14ac:dyDescent="0.25">
      <c r="A218" t="s">
        <v>34</v>
      </c>
      <c r="B218">
        <v>2002</v>
      </c>
      <c r="C218" t="s">
        <v>33</v>
      </c>
      <c r="E218" t="s">
        <v>32</v>
      </c>
      <c r="F218" t="s">
        <v>29</v>
      </c>
      <c r="G218">
        <v>29</v>
      </c>
      <c r="H218" t="s">
        <v>44</v>
      </c>
      <c r="I218">
        <v>70</v>
      </c>
      <c r="J218" t="s">
        <v>47</v>
      </c>
      <c r="K218">
        <v>109</v>
      </c>
      <c r="N218">
        <v>0</v>
      </c>
      <c r="P218" t="s">
        <v>24</v>
      </c>
      <c r="Q218" t="s">
        <v>28</v>
      </c>
      <c r="R218" t="s">
        <v>26</v>
      </c>
      <c r="S218" t="s">
        <v>27</v>
      </c>
      <c r="T218" s="1">
        <v>1777</v>
      </c>
    </row>
    <row r="219" spans="1:20" x14ac:dyDescent="0.25">
      <c r="A219" t="s">
        <v>34</v>
      </c>
      <c r="B219">
        <v>2002</v>
      </c>
      <c r="C219" t="s">
        <v>33</v>
      </c>
      <c r="E219" t="s">
        <v>32</v>
      </c>
      <c r="F219" t="s">
        <v>29</v>
      </c>
      <c r="G219">
        <v>29</v>
      </c>
      <c r="H219" t="s">
        <v>44</v>
      </c>
      <c r="I219">
        <v>70</v>
      </c>
      <c r="J219" t="s">
        <v>46</v>
      </c>
      <c r="K219">
        <v>119</v>
      </c>
      <c r="N219">
        <v>0</v>
      </c>
      <c r="P219" t="s">
        <v>24</v>
      </c>
      <c r="Q219" t="s">
        <v>28</v>
      </c>
      <c r="R219" t="s">
        <v>26</v>
      </c>
      <c r="S219" t="s">
        <v>27</v>
      </c>
      <c r="T219" s="1">
        <v>2029</v>
      </c>
    </row>
    <row r="220" spans="1:20" x14ac:dyDescent="0.25">
      <c r="A220" t="s">
        <v>34</v>
      </c>
      <c r="B220">
        <v>2002</v>
      </c>
      <c r="C220" t="s">
        <v>33</v>
      </c>
      <c r="E220" t="s">
        <v>32</v>
      </c>
      <c r="F220" t="s">
        <v>29</v>
      </c>
      <c r="G220">
        <v>29</v>
      </c>
      <c r="H220" t="s">
        <v>44</v>
      </c>
      <c r="I220">
        <v>70</v>
      </c>
      <c r="J220" t="s">
        <v>45</v>
      </c>
      <c r="K220">
        <v>145</v>
      </c>
      <c r="N220">
        <v>0</v>
      </c>
      <c r="P220" t="s">
        <v>24</v>
      </c>
      <c r="Q220" t="s">
        <v>28</v>
      </c>
      <c r="R220" t="s">
        <v>26</v>
      </c>
      <c r="S220" t="s">
        <v>27</v>
      </c>
      <c r="T220" s="1">
        <v>1760</v>
      </c>
    </row>
    <row r="221" spans="1:20" x14ac:dyDescent="0.25">
      <c r="A221" t="s">
        <v>34</v>
      </c>
      <c r="B221">
        <v>2002</v>
      </c>
      <c r="C221" t="s">
        <v>33</v>
      </c>
      <c r="E221" t="s">
        <v>32</v>
      </c>
      <c r="F221" t="s">
        <v>29</v>
      </c>
      <c r="G221">
        <v>29</v>
      </c>
      <c r="H221" t="s">
        <v>44</v>
      </c>
      <c r="I221">
        <v>70</v>
      </c>
      <c r="J221" t="s">
        <v>43</v>
      </c>
      <c r="K221">
        <v>209</v>
      </c>
      <c r="N221">
        <v>0</v>
      </c>
      <c r="P221" t="s">
        <v>24</v>
      </c>
      <c r="Q221" t="s">
        <v>28</v>
      </c>
      <c r="R221" t="s">
        <v>26</v>
      </c>
      <c r="S221" t="s">
        <v>27</v>
      </c>
      <c r="T221" s="1">
        <v>1927</v>
      </c>
    </row>
    <row r="222" spans="1:20" x14ac:dyDescent="0.25">
      <c r="A222" t="s">
        <v>34</v>
      </c>
      <c r="B222">
        <v>2002</v>
      </c>
      <c r="C222" t="s">
        <v>33</v>
      </c>
      <c r="E222" t="s">
        <v>32</v>
      </c>
      <c r="F222" t="s">
        <v>29</v>
      </c>
      <c r="G222">
        <v>29</v>
      </c>
      <c r="H222" t="s">
        <v>31</v>
      </c>
      <c r="I222">
        <v>40</v>
      </c>
      <c r="J222" t="s">
        <v>42</v>
      </c>
      <c r="K222">
        <v>13</v>
      </c>
      <c r="N222">
        <v>0</v>
      </c>
      <c r="P222" t="s">
        <v>24</v>
      </c>
      <c r="Q222" t="s">
        <v>28</v>
      </c>
      <c r="R222" t="s">
        <v>26</v>
      </c>
      <c r="S222" t="s">
        <v>27</v>
      </c>
      <c r="T222" s="1">
        <v>1199</v>
      </c>
    </row>
    <row r="223" spans="1:20" x14ac:dyDescent="0.25">
      <c r="A223" t="s">
        <v>34</v>
      </c>
      <c r="B223">
        <v>2002</v>
      </c>
      <c r="C223" t="s">
        <v>33</v>
      </c>
      <c r="E223" t="s">
        <v>32</v>
      </c>
      <c r="F223" t="s">
        <v>29</v>
      </c>
      <c r="G223">
        <v>29</v>
      </c>
      <c r="H223" t="s">
        <v>31</v>
      </c>
      <c r="I223">
        <v>40</v>
      </c>
      <c r="J223" t="s">
        <v>41</v>
      </c>
      <c r="K223">
        <v>37</v>
      </c>
      <c r="N223">
        <v>0</v>
      </c>
      <c r="P223" t="s">
        <v>24</v>
      </c>
      <c r="Q223" t="s">
        <v>28</v>
      </c>
      <c r="R223" t="s">
        <v>26</v>
      </c>
      <c r="S223" t="s">
        <v>27</v>
      </c>
      <c r="T223" s="1">
        <v>1844</v>
      </c>
    </row>
    <row r="224" spans="1:20" x14ac:dyDescent="0.25">
      <c r="A224" t="s">
        <v>34</v>
      </c>
      <c r="B224">
        <v>2002</v>
      </c>
      <c r="C224" t="s">
        <v>33</v>
      </c>
      <c r="E224" t="s">
        <v>32</v>
      </c>
      <c r="F224" t="s">
        <v>29</v>
      </c>
      <c r="G224">
        <v>29</v>
      </c>
      <c r="H224" t="s">
        <v>31</v>
      </c>
      <c r="I224">
        <v>40</v>
      </c>
      <c r="J224" t="s">
        <v>40</v>
      </c>
      <c r="K224">
        <v>39</v>
      </c>
      <c r="N224">
        <v>0</v>
      </c>
      <c r="P224" t="s">
        <v>24</v>
      </c>
      <c r="Q224" t="s">
        <v>28</v>
      </c>
      <c r="R224" t="s">
        <v>26</v>
      </c>
      <c r="S224" t="s">
        <v>27</v>
      </c>
      <c r="T224" s="1">
        <v>1146</v>
      </c>
    </row>
    <row r="225" spans="1:20" x14ac:dyDescent="0.25">
      <c r="A225" t="s">
        <v>34</v>
      </c>
      <c r="B225">
        <v>2002</v>
      </c>
      <c r="C225" t="s">
        <v>33</v>
      </c>
      <c r="E225" t="s">
        <v>32</v>
      </c>
      <c r="F225" t="s">
        <v>29</v>
      </c>
      <c r="G225">
        <v>29</v>
      </c>
      <c r="H225" t="s">
        <v>31</v>
      </c>
      <c r="I225">
        <v>40</v>
      </c>
      <c r="J225" t="s">
        <v>39</v>
      </c>
      <c r="K225">
        <v>83</v>
      </c>
      <c r="N225">
        <v>0</v>
      </c>
      <c r="P225" t="s">
        <v>24</v>
      </c>
      <c r="Q225" t="s">
        <v>28</v>
      </c>
      <c r="R225" t="s">
        <v>26</v>
      </c>
      <c r="S225" t="s">
        <v>27</v>
      </c>
      <c r="T225" s="1">
        <v>1209</v>
      </c>
    </row>
    <row r="226" spans="1:20" x14ac:dyDescent="0.25">
      <c r="A226" t="s">
        <v>34</v>
      </c>
      <c r="B226">
        <v>2002</v>
      </c>
      <c r="C226" t="s">
        <v>33</v>
      </c>
      <c r="E226" t="s">
        <v>32</v>
      </c>
      <c r="F226" t="s">
        <v>29</v>
      </c>
      <c r="G226">
        <v>29</v>
      </c>
      <c r="H226" t="s">
        <v>31</v>
      </c>
      <c r="I226">
        <v>40</v>
      </c>
      <c r="J226" t="s">
        <v>38</v>
      </c>
      <c r="K226">
        <v>95</v>
      </c>
      <c r="N226">
        <v>0</v>
      </c>
      <c r="P226" t="s">
        <v>24</v>
      </c>
      <c r="Q226" t="s">
        <v>28</v>
      </c>
      <c r="R226" t="s">
        <v>26</v>
      </c>
      <c r="S226" t="s">
        <v>27</v>
      </c>
      <c r="T226" s="1">
        <v>3675</v>
      </c>
    </row>
    <row r="227" spans="1:20" x14ac:dyDescent="0.25">
      <c r="A227" t="s">
        <v>34</v>
      </c>
      <c r="B227">
        <v>2002</v>
      </c>
      <c r="C227" t="s">
        <v>33</v>
      </c>
      <c r="E227" t="s">
        <v>32</v>
      </c>
      <c r="F227" t="s">
        <v>29</v>
      </c>
      <c r="G227">
        <v>29</v>
      </c>
      <c r="H227" t="s">
        <v>31</v>
      </c>
      <c r="I227">
        <v>40</v>
      </c>
      <c r="J227" t="s">
        <v>37</v>
      </c>
      <c r="K227">
        <v>101</v>
      </c>
      <c r="N227">
        <v>0</v>
      </c>
      <c r="P227" t="s">
        <v>24</v>
      </c>
      <c r="Q227" t="s">
        <v>28</v>
      </c>
      <c r="R227" t="s">
        <v>26</v>
      </c>
      <c r="S227" t="s">
        <v>27</v>
      </c>
      <c r="T227" s="1">
        <v>1693</v>
      </c>
    </row>
    <row r="228" spans="1:20" x14ac:dyDescent="0.25">
      <c r="A228" t="s">
        <v>34</v>
      </c>
      <c r="B228">
        <v>2002</v>
      </c>
      <c r="C228" t="s">
        <v>33</v>
      </c>
      <c r="E228" t="s">
        <v>32</v>
      </c>
      <c r="F228" t="s">
        <v>29</v>
      </c>
      <c r="G228">
        <v>29</v>
      </c>
      <c r="H228" t="s">
        <v>31</v>
      </c>
      <c r="I228">
        <v>40</v>
      </c>
      <c r="J228" t="s">
        <v>36</v>
      </c>
      <c r="K228">
        <v>107</v>
      </c>
      <c r="N228">
        <v>0</v>
      </c>
      <c r="P228" t="s">
        <v>24</v>
      </c>
      <c r="Q228" t="s">
        <v>28</v>
      </c>
      <c r="R228" t="s">
        <v>26</v>
      </c>
      <c r="S228" t="s">
        <v>27</v>
      </c>
      <c r="T228" s="1">
        <v>1831</v>
      </c>
    </row>
    <row r="229" spans="1:20" x14ac:dyDescent="0.25">
      <c r="A229" t="s">
        <v>34</v>
      </c>
      <c r="B229">
        <v>2002</v>
      </c>
      <c r="C229" t="s">
        <v>33</v>
      </c>
      <c r="E229" t="s">
        <v>32</v>
      </c>
      <c r="F229" t="s">
        <v>29</v>
      </c>
      <c r="G229">
        <v>29</v>
      </c>
      <c r="H229" t="s">
        <v>31</v>
      </c>
      <c r="I229">
        <v>40</v>
      </c>
      <c r="J229" t="s">
        <v>35</v>
      </c>
      <c r="K229">
        <v>185</v>
      </c>
      <c r="N229">
        <v>0</v>
      </c>
      <c r="P229" t="s">
        <v>24</v>
      </c>
      <c r="Q229" t="s">
        <v>28</v>
      </c>
      <c r="R229" t="s">
        <v>26</v>
      </c>
      <c r="S229" t="s">
        <v>27</v>
      </c>
      <c r="T229" s="1">
        <v>1018</v>
      </c>
    </row>
    <row r="230" spans="1:20" x14ac:dyDescent="0.25">
      <c r="A230" t="s">
        <v>34</v>
      </c>
      <c r="B230">
        <v>2002</v>
      </c>
      <c r="C230" t="s">
        <v>33</v>
      </c>
      <c r="E230" t="s">
        <v>32</v>
      </c>
      <c r="F230" t="s">
        <v>29</v>
      </c>
      <c r="G230">
        <v>29</v>
      </c>
      <c r="H230" t="s">
        <v>31</v>
      </c>
      <c r="I230">
        <v>40</v>
      </c>
      <c r="J230" t="s">
        <v>30</v>
      </c>
      <c r="K230">
        <v>217</v>
      </c>
      <c r="N230">
        <v>0</v>
      </c>
      <c r="P230" t="s">
        <v>24</v>
      </c>
      <c r="Q230" t="s">
        <v>28</v>
      </c>
      <c r="R230" t="s">
        <v>26</v>
      </c>
      <c r="S230" t="s">
        <v>27</v>
      </c>
      <c r="T230" s="1">
        <v>1105</v>
      </c>
    </row>
    <row r="231" spans="1:20" x14ac:dyDescent="0.25">
      <c r="A231" t="s">
        <v>34</v>
      </c>
      <c r="B231">
        <v>2002</v>
      </c>
      <c r="C231" t="s">
        <v>33</v>
      </c>
      <c r="E231" t="s">
        <v>23</v>
      </c>
      <c r="F231" t="s">
        <v>29</v>
      </c>
      <c r="G231">
        <v>29</v>
      </c>
      <c r="H231" t="s">
        <v>1199</v>
      </c>
      <c r="J231" t="s">
        <v>1199</v>
      </c>
      <c r="N231">
        <v>0</v>
      </c>
      <c r="P231" t="s">
        <v>24</v>
      </c>
      <c r="Q231" t="s">
        <v>28</v>
      </c>
      <c r="R231" t="s">
        <v>26</v>
      </c>
      <c r="S231" t="s">
        <v>27</v>
      </c>
      <c r="T231" s="1">
        <v>1508</v>
      </c>
    </row>
    <row r="232" spans="1:20" x14ac:dyDescent="0.25">
      <c r="A232" t="s">
        <v>34</v>
      </c>
      <c r="B232">
        <v>2007</v>
      </c>
      <c r="C232" t="s">
        <v>33</v>
      </c>
      <c r="E232" t="s">
        <v>32</v>
      </c>
      <c r="F232" t="s">
        <v>29</v>
      </c>
      <c r="G232">
        <v>29</v>
      </c>
      <c r="H232" t="s">
        <v>136</v>
      </c>
      <c r="I232">
        <v>50</v>
      </c>
      <c r="J232" t="s">
        <v>155</v>
      </c>
      <c r="K232">
        <v>15</v>
      </c>
      <c r="N232">
        <v>0</v>
      </c>
      <c r="P232" t="s">
        <v>24</v>
      </c>
      <c r="Q232" t="s">
        <v>28</v>
      </c>
      <c r="R232" t="s">
        <v>26</v>
      </c>
      <c r="S232" t="s">
        <v>27</v>
      </c>
      <c r="T232" s="1">
        <v>1901</v>
      </c>
    </row>
    <row r="233" spans="1:20" x14ac:dyDescent="0.25">
      <c r="A233" t="s">
        <v>34</v>
      </c>
      <c r="B233">
        <v>2007</v>
      </c>
      <c r="C233" t="s">
        <v>33</v>
      </c>
      <c r="E233" t="s">
        <v>32</v>
      </c>
      <c r="F233" t="s">
        <v>29</v>
      </c>
      <c r="G233">
        <v>29</v>
      </c>
      <c r="H233" t="s">
        <v>136</v>
      </c>
      <c r="I233">
        <v>50</v>
      </c>
      <c r="J233" t="s">
        <v>154</v>
      </c>
      <c r="K233">
        <v>19</v>
      </c>
      <c r="N233">
        <v>0</v>
      </c>
      <c r="P233" t="s">
        <v>24</v>
      </c>
      <c r="Q233" t="s">
        <v>28</v>
      </c>
      <c r="R233" t="s">
        <v>26</v>
      </c>
      <c r="S233" t="s">
        <v>27</v>
      </c>
      <c r="T233" s="1">
        <v>2805</v>
      </c>
    </row>
    <row r="234" spans="1:20" x14ac:dyDescent="0.25">
      <c r="A234" t="s">
        <v>34</v>
      </c>
      <c r="B234">
        <v>2007</v>
      </c>
      <c r="C234" t="s">
        <v>33</v>
      </c>
      <c r="E234" t="s">
        <v>32</v>
      </c>
      <c r="F234" t="s">
        <v>29</v>
      </c>
      <c r="G234">
        <v>29</v>
      </c>
      <c r="H234" t="s">
        <v>136</v>
      </c>
      <c r="I234">
        <v>50</v>
      </c>
      <c r="J234" t="s">
        <v>153</v>
      </c>
      <c r="K234">
        <v>27</v>
      </c>
      <c r="N234">
        <v>0</v>
      </c>
      <c r="P234" t="s">
        <v>24</v>
      </c>
      <c r="Q234" t="s">
        <v>28</v>
      </c>
      <c r="R234" t="s">
        <v>26</v>
      </c>
      <c r="S234" t="s">
        <v>27</v>
      </c>
      <c r="T234" s="1">
        <v>2548</v>
      </c>
    </row>
    <row r="235" spans="1:20" x14ac:dyDescent="0.25">
      <c r="A235" t="s">
        <v>34</v>
      </c>
      <c r="B235">
        <v>2007</v>
      </c>
      <c r="C235" t="s">
        <v>33</v>
      </c>
      <c r="E235" t="s">
        <v>32</v>
      </c>
      <c r="F235" t="s">
        <v>29</v>
      </c>
      <c r="G235">
        <v>29</v>
      </c>
      <c r="H235" t="s">
        <v>136</v>
      </c>
      <c r="I235">
        <v>50</v>
      </c>
      <c r="J235" t="s">
        <v>152</v>
      </c>
      <c r="K235">
        <v>29</v>
      </c>
      <c r="N235">
        <v>0</v>
      </c>
      <c r="P235" t="s">
        <v>24</v>
      </c>
      <c r="Q235" t="s">
        <v>28</v>
      </c>
      <c r="R235" t="s">
        <v>26</v>
      </c>
      <c r="S235" t="s">
        <v>27</v>
      </c>
      <c r="T235" s="1">
        <v>1858</v>
      </c>
    </row>
    <row r="236" spans="1:20" x14ac:dyDescent="0.25">
      <c r="A236" t="s">
        <v>34</v>
      </c>
      <c r="B236">
        <v>2007</v>
      </c>
      <c r="C236" t="s">
        <v>33</v>
      </c>
      <c r="E236" t="s">
        <v>32</v>
      </c>
      <c r="F236" t="s">
        <v>29</v>
      </c>
      <c r="G236">
        <v>29</v>
      </c>
      <c r="H236" t="s">
        <v>136</v>
      </c>
      <c r="I236">
        <v>50</v>
      </c>
      <c r="J236" t="s">
        <v>151</v>
      </c>
      <c r="K236">
        <v>51</v>
      </c>
      <c r="N236">
        <v>0</v>
      </c>
      <c r="P236" t="s">
        <v>24</v>
      </c>
      <c r="Q236" t="s">
        <v>28</v>
      </c>
      <c r="R236" t="s">
        <v>26</v>
      </c>
      <c r="S236" t="s">
        <v>27</v>
      </c>
      <c r="T236" s="1">
        <v>2410</v>
      </c>
    </row>
    <row r="237" spans="1:20" x14ac:dyDescent="0.25">
      <c r="A237" t="s">
        <v>34</v>
      </c>
      <c r="B237">
        <v>2007</v>
      </c>
      <c r="C237" t="s">
        <v>33</v>
      </c>
      <c r="E237" t="s">
        <v>32</v>
      </c>
      <c r="F237" t="s">
        <v>29</v>
      </c>
      <c r="G237">
        <v>29</v>
      </c>
      <c r="H237" t="s">
        <v>136</v>
      </c>
      <c r="I237">
        <v>50</v>
      </c>
      <c r="J237" t="s">
        <v>150</v>
      </c>
      <c r="K237">
        <v>53</v>
      </c>
      <c r="N237">
        <v>0</v>
      </c>
      <c r="P237" t="s">
        <v>24</v>
      </c>
      <c r="Q237" t="s">
        <v>28</v>
      </c>
      <c r="R237" t="s">
        <v>26</v>
      </c>
      <c r="S237" t="s">
        <v>27</v>
      </c>
      <c r="T237" s="1">
        <v>2226</v>
      </c>
    </row>
    <row r="238" spans="1:20" x14ac:dyDescent="0.25">
      <c r="A238" t="s">
        <v>34</v>
      </c>
      <c r="B238">
        <v>2007</v>
      </c>
      <c r="C238" t="s">
        <v>33</v>
      </c>
      <c r="E238" t="s">
        <v>32</v>
      </c>
      <c r="F238" t="s">
        <v>29</v>
      </c>
      <c r="G238">
        <v>29</v>
      </c>
      <c r="H238" t="s">
        <v>136</v>
      </c>
      <c r="I238">
        <v>50</v>
      </c>
      <c r="J238" t="s">
        <v>149</v>
      </c>
      <c r="K238">
        <v>59</v>
      </c>
      <c r="N238">
        <v>0</v>
      </c>
      <c r="P238" t="s">
        <v>24</v>
      </c>
      <c r="Q238" t="s">
        <v>28</v>
      </c>
      <c r="R238" t="s">
        <v>26</v>
      </c>
      <c r="S238" t="s">
        <v>27</v>
      </c>
      <c r="T238" s="1">
        <v>2223</v>
      </c>
    </row>
    <row r="239" spans="1:20" x14ac:dyDescent="0.25">
      <c r="A239" t="s">
        <v>34</v>
      </c>
      <c r="B239">
        <v>2007</v>
      </c>
      <c r="C239" t="s">
        <v>33</v>
      </c>
      <c r="E239" t="s">
        <v>32</v>
      </c>
      <c r="F239" t="s">
        <v>29</v>
      </c>
      <c r="G239">
        <v>29</v>
      </c>
      <c r="H239" t="s">
        <v>136</v>
      </c>
      <c r="I239">
        <v>50</v>
      </c>
      <c r="J239" t="s">
        <v>148</v>
      </c>
      <c r="K239">
        <v>85</v>
      </c>
      <c r="N239">
        <v>0</v>
      </c>
      <c r="P239" t="s">
        <v>24</v>
      </c>
      <c r="Q239" t="s">
        <v>28</v>
      </c>
      <c r="R239" t="s">
        <v>26</v>
      </c>
      <c r="S239" t="s">
        <v>27</v>
      </c>
      <c r="T239" s="1">
        <v>1562</v>
      </c>
    </row>
    <row r="240" spans="1:20" x14ac:dyDescent="0.25">
      <c r="A240" t="s">
        <v>34</v>
      </c>
      <c r="B240">
        <v>2007</v>
      </c>
      <c r="C240" t="s">
        <v>33</v>
      </c>
      <c r="E240" t="s">
        <v>32</v>
      </c>
      <c r="F240" t="s">
        <v>29</v>
      </c>
      <c r="G240">
        <v>29</v>
      </c>
      <c r="H240" t="s">
        <v>136</v>
      </c>
      <c r="I240">
        <v>50</v>
      </c>
      <c r="J240" t="s">
        <v>147</v>
      </c>
      <c r="K240">
        <v>89</v>
      </c>
      <c r="N240">
        <v>0</v>
      </c>
      <c r="P240" t="s">
        <v>24</v>
      </c>
      <c r="Q240" t="s">
        <v>28</v>
      </c>
      <c r="R240" t="s">
        <v>26</v>
      </c>
      <c r="S240" t="s">
        <v>27</v>
      </c>
      <c r="T240" s="1">
        <v>2109</v>
      </c>
    </row>
    <row r="241" spans="1:20" x14ac:dyDescent="0.25">
      <c r="A241" t="s">
        <v>34</v>
      </c>
      <c r="B241">
        <v>2007</v>
      </c>
      <c r="C241" t="s">
        <v>33</v>
      </c>
      <c r="E241" t="s">
        <v>32</v>
      </c>
      <c r="F241" t="s">
        <v>29</v>
      </c>
      <c r="G241">
        <v>29</v>
      </c>
      <c r="H241" t="s">
        <v>136</v>
      </c>
      <c r="I241">
        <v>50</v>
      </c>
      <c r="J241" t="s">
        <v>146</v>
      </c>
      <c r="K241">
        <v>105</v>
      </c>
      <c r="N241">
        <v>0</v>
      </c>
      <c r="P241" t="s">
        <v>24</v>
      </c>
      <c r="Q241" t="s">
        <v>28</v>
      </c>
      <c r="R241" t="s">
        <v>26</v>
      </c>
      <c r="S241" t="s">
        <v>27</v>
      </c>
      <c r="T241" s="1">
        <v>1928</v>
      </c>
    </row>
    <row r="242" spans="1:20" x14ac:dyDescent="0.25">
      <c r="A242" t="s">
        <v>34</v>
      </c>
      <c r="B242">
        <v>2007</v>
      </c>
      <c r="C242" t="s">
        <v>33</v>
      </c>
      <c r="E242" t="s">
        <v>32</v>
      </c>
      <c r="F242" t="s">
        <v>29</v>
      </c>
      <c r="G242">
        <v>29</v>
      </c>
      <c r="H242" t="s">
        <v>136</v>
      </c>
      <c r="I242">
        <v>50</v>
      </c>
      <c r="J242" t="s">
        <v>145</v>
      </c>
      <c r="K242">
        <v>125</v>
      </c>
      <c r="N242">
        <v>0</v>
      </c>
      <c r="P242" t="s">
        <v>24</v>
      </c>
      <c r="Q242" t="s">
        <v>28</v>
      </c>
      <c r="R242" t="s">
        <v>26</v>
      </c>
      <c r="S242" t="s">
        <v>27</v>
      </c>
      <c r="T242" s="1">
        <v>1704</v>
      </c>
    </row>
    <row r="243" spans="1:20" x14ac:dyDescent="0.25">
      <c r="A243" t="s">
        <v>34</v>
      </c>
      <c r="B243">
        <v>2007</v>
      </c>
      <c r="C243" t="s">
        <v>33</v>
      </c>
      <c r="E243" t="s">
        <v>32</v>
      </c>
      <c r="F243" t="s">
        <v>29</v>
      </c>
      <c r="G243">
        <v>29</v>
      </c>
      <c r="H243" t="s">
        <v>136</v>
      </c>
      <c r="I243">
        <v>50</v>
      </c>
      <c r="J243" t="s">
        <v>144</v>
      </c>
      <c r="K243">
        <v>131</v>
      </c>
      <c r="N243">
        <v>0</v>
      </c>
      <c r="P243" t="s">
        <v>24</v>
      </c>
      <c r="Q243" t="s">
        <v>28</v>
      </c>
      <c r="R243" t="s">
        <v>26</v>
      </c>
      <c r="S243" t="s">
        <v>27</v>
      </c>
      <c r="T243" s="1">
        <v>1996</v>
      </c>
    </row>
    <row r="244" spans="1:20" x14ac:dyDescent="0.25">
      <c r="A244" t="s">
        <v>34</v>
      </c>
      <c r="B244">
        <v>2007</v>
      </c>
      <c r="C244" t="s">
        <v>33</v>
      </c>
      <c r="E244" t="s">
        <v>32</v>
      </c>
      <c r="F244" t="s">
        <v>29</v>
      </c>
      <c r="G244">
        <v>29</v>
      </c>
      <c r="H244" t="s">
        <v>136</v>
      </c>
      <c r="I244">
        <v>50</v>
      </c>
      <c r="J244" t="s">
        <v>143</v>
      </c>
      <c r="K244">
        <v>135</v>
      </c>
      <c r="N244">
        <v>0</v>
      </c>
      <c r="P244" t="s">
        <v>24</v>
      </c>
      <c r="Q244" t="s">
        <v>28</v>
      </c>
      <c r="R244" t="s">
        <v>26</v>
      </c>
      <c r="S244" t="s">
        <v>27</v>
      </c>
      <c r="T244" s="1">
        <v>2375</v>
      </c>
    </row>
    <row r="245" spans="1:20" x14ac:dyDescent="0.25">
      <c r="A245" t="s">
        <v>34</v>
      </c>
      <c r="B245">
        <v>2007</v>
      </c>
      <c r="C245" t="s">
        <v>33</v>
      </c>
      <c r="E245" t="s">
        <v>32</v>
      </c>
      <c r="F245" t="s">
        <v>29</v>
      </c>
      <c r="G245">
        <v>29</v>
      </c>
      <c r="H245" t="s">
        <v>136</v>
      </c>
      <c r="I245">
        <v>50</v>
      </c>
      <c r="J245" t="s">
        <v>142</v>
      </c>
      <c r="K245">
        <v>141</v>
      </c>
      <c r="N245">
        <v>0</v>
      </c>
      <c r="P245" t="s">
        <v>24</v>
      </c>
      <c r="Q245" t="s">
        <v>28</v>
      </c>
      <c r="R245" t="s">
        <v>26</v>
      </c>
      <c r="S245" t="s">
        <v>27</v>
      </c>
      <c r="T245" s="1">
        <v>2216</v>
      </c>
    </row>
    <row r="246" spans="1:20" x14ac:dyDescent="0.25">
      <c r="A246" t="s">
        <v>34</v>
      </c>
      <c r="B246">
        <v>2007</v>
      </c>
      <c r="C246" t="s">
        <v>33</v>
      </c>
      <c r="E246" t="s">
        <v>32</v>
      </c>
      <c r="F246" t="s">
        <v>29</v>
      </c>
      <c r="G246">
        <v>29</v>
      </c>
      <c r="H246" t="s">
        <v>136</v>
      </c>
      <c r="I246">
        <v>50</v>
      </c>
      <c r="J246" t="s">
        <v>141</v>
      </c>
      <c r="K246">
        <v>151</v>
      </c>
      <c r="N246">
        <v>0</v>
      </c>
      <c r="P246" t="s">
        <v>24</v>
      </c>
      <c r="Q246" t="s">
        <v>28</v>
      </c>
      <c r="R246" t="s">
        <v>26</v>
      </c>
      <c r="S246" t="s">
        <v>27</v>
      </c>
      <c r="T246" s="1">
        <v>1938</v>
      </c>
    </row>
    <row r="247" spans="1:20" x14ac:dyDescent="0.25">
      <c r="A247" t="s">
        <v>34</v>
      </c>
      <c r="B247">
        <v>2007</v>
      </c>
      <c r="C247" t="s">
        <v>33</v>
      </c>
      <c r="E247" t="s">
        <v>32</v>
      </c>
      <c r="F247" t="s">
        <v>29</v>
      </c>
      <c r="G247">
        <v>29</v>
      </c>
      <c r="H247" t="s">
        <v>136</v>
      </c>
      <c r="I247">
        <v>50</v>
      </c>
      <c r="J247" t="s">
        <v>140</v>
      </c>
      <c r="K247">
        <v>159</v>
      </c>
      <c r="N247">
        <v>0</v>
      </c>
      <c r="P247" t="s">
        <v>24</v>
      </c>
      <c r="Q247" t="s">
        <v>28</v>
      </c>
      <c r="R247" t="s">
        <v>26</v>
      </c>
      <c r="S247" t="s">
        <v>27</v>
      </c>
      <c r="T247" s="1">
        <v>2365</v>
      </c>
    </row>
    <row r="248" spans="1:20" x14ac:dyDescent="0.25">
      <c r="A248" t="s">
        <v>34</v>
      </c>
      <c r="B248">
        <v>2007</v>
      </c>
      <c r="C248" t="s">
        <v>33</v>
      </c>
      <c r="E248" t="s">
        <v>32</v>
      </c>
      <c r="F248" t="s">
        <v>29</v>
      </c>
      <c r="G248">
        <v>29</v>
      </c>
      <c r="H248" t="s">
        <v>136</v>
      </c>
      <c r="I248">
        <v>50</v>
      </c>
      <c r="J248" t="s">
        <v>139</v>
      </c>
      <c r="K248">
        <v>161</v>
      </c>
      <c r="N248">
        <v>0</v>
      </c>
      <c r="P248" t="s">
        <v>24</v>
      </c>
      <c r="Q248" t="s">
        <v>28</v>
      </c>
      <c r="R248" t="s">
        <v>26</v>
      </c>
      <c r="S248" t="s">
        <v>27</v>
      </c>
      <c r="T248" s="1">
        <v>2065</v>
      </c>
    </row>
    <row r="249" spans="1:20" x14ac:dyDescent="0.25">
      <c r="A249" t="s">
        <v>34</v>
      </c>
      <c r="B249">
        <v>2007</v>
      </c>
      <c r="C249" t="s">
        <v>33</v>
      </c>
      <c r="E249" t="s">
        <v>32</v>
      </c>
      <c r="F249" t="s">
        <v>29</v>
      </c>
      <c r="G249">
        <v>29</v>
      </c>
      <c r="H249" t="s">
        <v>136</v>
      </c>
      <c r="I249">
        <v>50</v>
      </c>
      <c r="J249" t="s">
        <v>138</v>
      </c>
      <c r="K249">
        <v>167</v>
      </c>
      <c r="N249">
        <v>0</v>
      </c>
      <c r="P249" t="s">
        <v>24</v>
      </c>
      <c r="Q249" t="s">
        <v>28</v>
      </c>
      <c r="R249" t="s">
        <v>26</v>
      </c>
      <c r="S249" t="s">
        <v>27</v>
      </c>
      <c r="T249" s="1">
        <v>2165</v>
      </c>
    </row>
    <row r="250" spans="1:20" x14ac:dyDescent="0.25">
      <c r="A250" t="s">
        <v>34</v>
      </c>
      <c r="B250">
        <v>2007</v>
      </c>
      <c r="C250" t="s">
        <v>33</v>
      </c>
      <c r="E250" t="s">
        <v>32</v>
      </c>
      <c r="F250" t="s">
        <v>29</v>
      </c>
      <c r="G250">
        <v>29</v>
      </c>
      <c r="H250" t="s">
        <v>136</v>
      </c>
      <c r="I250">
        <v>50</v>
      </c>
      <c r="J250" t="s">
        <v>137</v>
      </c>
      <c r="K250">
        <v>169</v>
      </c>
      <c r="N250">
        <v>0</v>
      </c>
      <c r="P250" t="s">
        <v>24</v>
      </c>
      <c r="Q250" t="s">
        <v>28</v>
      </c>
      <c r="R250" t="s">
        <v>26</v>
      </c>
      <c r="S250" t="s">
        <v>27</v>
      </c>
      <c r="T250" s="1">
        <v>1862</v>
      </c>
    </row>
    <row r="251" spans="1:20" x14ac:dyDescent="0.25">
      <c r="A251" t="s">
        <v>34</v>
      </c>
      <c r="B251">
        <v>2007</v>
      </c>
      <c r="C251" t="s">
        <v>33</v>
      </c>
      <c r="E251" t="s">
        <v>32</v>
      </c>
      <c r="F251" t="s">
        <v>29</v>
      </c>
      <c r="G251">
        <v>29</v>
      </c>
      <c r="H251" t="s">
        <v>136</v>
      </c>
      <c r="I251">
        <v>50</v>
      </c>
      <c r="J251" t="s">
        <v>135</v>
      </c>
      <c r="K251">
        <v>195</v>
      </c>
      <c r="N251">
        <v>0</v>
      </c>
      <c r="P251" t="s">
        <v>24</v>
      </c>
      <c r="Q251" t="s">
        <v>28</v>
      </c>
      <c r="R251" t="s">
        <v>26</v>
      </c>
      <c r="S251" t="s">
        <v>27</v>
      </c>
      <c r="T251" s="1">
        <v>2209</v>
      </c>
    </row>
    <row r="252" spans="1:20" x14ac:dyDescent="0.25">
      <c r="A252" t="s">
        <v>34</v>
      </c>
      <c r="B252">
        <v>2007</v>
      </c>
      <c r="C252" t="s">
        <v>33</v>
      </c>
      <c r="E252" t="s">
        <v>32</v>
      </c>
      <c r="F252" t="s">
        <v>29</v>
      </c>
      <c r="G252">
        <v>29</v>
      </c>
      <c r="H252" t="s">
        <v>122</v>
      </c>
      <c r="I252">
        <v>60</v>
      </c>
      <c r="J252" t="s">
        <v>134</v>
      </c>
      <c r="K252">
        <v>55</v>
      </c>
      <c r="N252">
        <v>0</v>
      </c>
      <c r="P252" t="s">
        <v>24</v>
      </c>
      <c r="Q252" t="s">
        <v>28</v>
      </c>
      <c r="R252" t="s">
        <v>26</v>
      </c>
      <c r="S252" t="s">
        <v>27</v>
      </c>
      <c r="T252" s="1">
        <v>1859</v>
      </c>
    </row>
    <row r="253" spans="1:20" x14ac:dyDescent="0.25">
      <c r="A253" t="s">
        <v>34</v>
      </c>
      <c r="B253">
        <v>2007</v>
      </c>
      <c r="C253" t="s">
        <v>33</v>
      </c>
      <c r="E253" t="s">
        <v>32</v>
      </c>
      <c r="F253" t="s">
        <v>29</v>
      </c>
      <c r="G253">
        <v>29</v>
      </c>
      <c r="H253" t="s">
        <v>122</v>
      </c>
      <c r="I253">
        <v>60</v>
      </c>
      <c r="J253" t="s">
        <v>133</v>
      </c>
      <c r="K253">
        <v>71</v>
      </c>
      <c r="N253">
        <v>0</v>
      </c>
      <c r="P253" t="s">
        <v>24</v>
      </c>
      <c r="Q253" t="s">
        <v>28</v>
      </c>
      <c r="R253" t="s">
        <v>26</v>
      </c>
      <c r="S253" t="s">
        <v>27</v>
      </c>
      <c r="T253" s="1">
        <v>2992</v>
      </c>
    </row>
    <row r="254" spans="1:20" x14ac:dyDescent="0.25">
      <c r="A254" t="s">
        <v>34</v>
      </c>
      <c r="B254">
        <v>2007</v>
      </c>
      <c r="C254" t="s">
        <v>33</v>
      </c>
      <c r="E254" t="s">
        <v>32</v>
      </c>
      <c r="F254" t="s">
        <v>29</v>
      </c>
      <c r="G254">
        <v>29</v>
      </c>
      <c r="H254" t="s">
        <v>122</v>
      </c>
      <c r="I254">
        <v>60</v>
      </c>
      <c r="J254" t="s">
        <v>132</v>
      </c>
      <c r="K254">
        <v>73</v>
      </c>
      <c r="N254">
        <v>0</v>
      </c>
      <c r="P254" t="s">
        <v>24</v>
      </c>
      <c r="Q254" t="s">
        <v>28</v>
      </c>
      <c r="R254" t="s">
        <v>26</v>
      </c>
      <c r="S254" t="s">
        <v>27</v>
      </c>
      <c r="T254" s="1">
        <v>2205</v>
      </c>
    </row>
    <row r="255" spans="1:20" x14ac:dyDescent="0.25">
      <c r="A255" t="s">
        <v>34</v>
      </c>
      <c r="B255">
        <v>2007</v>
      </c>
      <c r="C255" t="s">
        <v>33</v>
      </c>
      <c r="E255" t="s">
        <v>32</v>
      </c>
      <c r="F255" t="s">
        <v>29</v>
      </c>
      <c r="G255">
        <v>29</v>
      </c>
      <c r="H255" t="s">
        <v>122</v>
      </c>
      <c r="I255">
        <v>60</v>
      </c>
      <c r="J255" t="s">
        <v>131</v>
      </c>
      <c r="K255">
        <v>99</v>
      </c>
      <c r="N255">
        <v>0</v>
      </c>
      <c r="P255" t="s">
        <v>24</v>
      </c>
      <c r="Q255" t="s">
        <v>28</v>
      </c>
      <c r="R255" t="s">
        <v>26</v>
      </c>
      <c r="S255" t="s">
        <v>27</v>
      </c>
      <c r="T255" s="1">
        <v>3080</v>
      </c>
    </row>
    <row r="256" spans="1:20" x14ac:dyDescent="0.25">
      <c r="A256" t="s">
        <v>34</v>
      </c>
      <c r="B256">
        <v>2007</v>
      </c>
      <c r="C256" t="s">
        <v>33</v>
      </c>
      <c r="E256" t="s">
        <v>32</v>
      </c>
      <c r="F256" t="s">
        <v>29</v>
      </c>
      <c r="G256">
        <v>29</v>
      </c>
      <c r="H256" t="s">
        <v>122</v>
      </c>
      <c r="I256">
        <v>60</v>
      </c>
      <c r="J256" t="s">
        <v>130</v>
      </c>
      <c r="K256">
        <v>113</v>
      </c>
      <c r="N256">
        <v>0</v>
      </c>
      <c r="P256" t="s">
        <v>24</v>
      </c>
      <c r="Q256" t="s">
        <v>28</v>
      </c>
      <c r="R256" t="s">
        <v>26</v>
      </c>
      <c r="S256" t="s">
        <v>27</v>
      </c>
      <c r="T256" s="1">
        <v>3135</v>
      </c>
    </row>
    <row r="257" spans="1:20" x14ac:dyDescent="0.25">
      <c r="A257" t="s">
        <v>34</v>
      </c>
      <c r="B257">
        <v>2007</v>
      </c>
      <c r="C257" t="s">
        <v>33</v>
      </c>
      <c r="E257" t="s">
        <v>32</v>
      </c>
      <c r="F257" t="s">
        <v>29</v>
      </c>
      <c r="G257">
        <v>29</v>
      </c>
      <c r="H257" t="s">
        <v>122</v>
      </c>
      <c r="I257">
        <v>60</v>
      </c>
      <c r="J257" t="s">
        <v>129</v>
      </c>
      <c r="K257">
        <v>139</v>
      </c>
      <c r="N257">
        <v>0</v>
      </c>
      <c r="P257" t="s">
        <v>24</v>
      </c>
      <c r="Q257" t="s">
        <v>28</v>
      </c>
      <c r="R257" t="s">
        <v>26</v>
      </c>
      <c r="S257" t="s">
        <v>27</v>
      </c>
      <c r="T257" s="1">
        <v>2850</v>
      </c>
    </row>
    <row r="258" spans="1:20" x14ac:dyDescent="0.25">
      <c r="A258" t="s">
        <v>34</v>
      </c>
      <c r="B258">
        <v>2007</v>
      </c>
      <c r="C258" t="s">
        <v>33</v>
      </c>
      <c r="E258" t="s">
        <v>32</v>
      </c>
      <c r="F258" t="s">
        <v>29</v>
      </c>
      <c r="G258">
        <v>29</v>
      </c>
      <c r="H258" t="s">
        <v>122</v>
      </c>
      <c r="I258">
        <v>60</v>
      </c>
      <c r="J258" t="s">
        <v>128</v>
      </c>
      <c r="K258">
        <v>157</v>
      </c>
      <c r="N258">
        <v>0</v>
      </c>
      <c r="P258" t="s">
        <v>24</v>
      </c>
      <c r="Q258" t="s">
        <v>28</v>
      </c>
      <c r="R258" t="s">
        <v>26</v>
      </c>
      <c r="S258" t="s">
        <v>27</v>
      </c>
      <c r="T258" s="1">
        <v>2175</v>
      </c>
    </row>
    <row r="259" spans="1:20" x14ac:dyDescent="0.25">
      <c r="A259" t="s">
        <v>34</v>
      </c>
      <c r="B259">
        <v>2007</v>
      </c>
      <c r="C259" t="s">
        <v>33</v>
      </c>
      <c r="E259" t="s">
        <v>32</v>
      </c>
      <c r="F259" t="s">
        <v>29</v>
      </c>
      <c r="G259">
        <v>29</v>
      </c>
      <c r="H259" t="s">
        <v>122</v>
      </c>
      <c r="I259">
        <v>60</v>
      </c>
      <c r="J259" t="s">
        <v>127</v>
      </c>
      <c r="K259">
        <v>183</v>
      </c>
      <c r="N259">
        <v>0</v>
      </c>
      <c r="P259" t="s">
        <v>24</v>
      </c>
      <c r="Q259" t="s">
        <v>28</v>
      </c>
      <c r="R259" t="s">
        <v>26</v>
      </c>
      <c r="S259" t="s">
        <v>27</v>
      </c>
      <c r="T259" s="1">
        <v>3271</v>
      </c>
    </row>
    <row r="260" spans="1:20" x14ac:dyDescent="0.25">
      <c r="A260" t="s">
        <v>34</v>
      </c>
      <c r="B260">
        <v>2007</v>
      </c>
      <c r="C260" t="s">
        <v>33</v>
      </c>
      <c r="E260" t="s">
        <v>32</v>
      </c>
      <c r="F260" t="s">
        <v>29</v>
      </c>
      <c r="G260">
        <v>29</v>
      </c>
      <c r="H260" t="s">
        <v>122</v>
      </c>
      <c r="I260">
        <v>60</v>
      </c>
      <c r="J260" t="s">
        <v>126</v>
      </c>
      <c r="K260">
        <v>187</v>
      </c>
      <c r="N260">
        <v>0</v>
      </c>
      <c r="P260" t="s">
        <v>24</v>
      </c>
      <c r="Q260" t="s">
        <v>28</v>
      </c>
      <c r="R260" t="s">
        <v>26</v>
      </c>
      <c r="S260" t="s">
        <v>27</v>
      </c>
      <c r="T260" s="1">
        <v>2636</v>
      </c>
    </row>
    <row r="261" spans="1:20" x14ac:dyDescent="0.25">
      <c r="A261" t="s">
        <v>34</v>
      </c>
      <c r="B261">
        <v>2007</v>
      </c>
      <c r="C261" t="s">
        <v>33</v>
      </c>
      <c r="E261" t="s">
        <v>32</v>
      </c>
      <c r="F261" t="s">
        <v>29</v>
      </c>
      <c r="G261">
        <v>29</v>
      </c>
      <c r="H261" t="s">
        <v>122</v>
      </c>
      <c r="I261">
        <v>60</v>
      </c>
      <c r="J261" t="s">
        <v>125</v>
      </c>
      <c r="K261">
        <v>189</v>
      </c>
      <c r="N261">
        <v>0</v>
      </c>
      <c r="P261" t="s">
        <v>24</v>
      </c>
      <c r="Q261" t="s">
        <v>28</v>
      </c>
      <c r="R261" t="s">
        <v>26</v>
      </c>
      <c r="S261" t="s">
        <v>27</v>
      </c>
      <c r="T261" s="1">
        <v>3686</v>
      </c>
    </row>
    <row r="262" spans="1:20" x14ac:dyDescent="0.25">
      <c r="A262" t="s">
        <v>34</v>
      </c>
      <c r="B262">
        <v>2007</v>
      </c>
      <c r="C262" t="s">
        <v>33</v>
      </c>
      <c r="E262" t="s">
        <v>32</v>
      </c>
      <c r="F262" t="s">
        <v>29</v>
      </c>
      <c r="G262">
        <v>29</v>
      </c>
      <c r="H262" t="s">
        <v>122</v>
      </c>
      <c r="I262">
        <v>60</v>
      </c>
      <c r="J262" t="s">
        <v>124</v>
      </c>
      <c r="K262">
        <v>186</v>
      </c>
      <c r="N262">
        <v>0</v>
      </c>
      <c r="P262" t="s">
        <v>24</v>
      </c>
      <c r="Q262" t="s">
        <v>28</v>
      </c>
      <c r="R262" t="s">
        <v>26</v>
      </c>
      <c r="S262" t="s">
        <v>27</v>
      </c>
      <c r="T262" s="1">
        <v>2168</v>
      </c>
    </row>
    <row r="263" spans="1:20" x14ac:dyDescent="0.25">
      <c r="A263" t="s">
        <v>34</v>
      </c>
      <c r="B263">
        <v>2007</v>
      </c>
      <c r="C263" t="s">
        <v>33</v>
      </c>
      <c r="E263" t="s">
        <v>32</v>
      </c>
      <c r="F263" t="s">
        <v>29</v>
      </c>
      <c r="G263">
        <v>29</v>
      </c>
      <c r="H263" t="s">
        <v>122</v>
      </c>
      <c r="I263">
        <v>60</v>
      </c>
      <c r="J263" t="s">
        <v>123</v>
      </c>
      <c r="K263">
        <v>219</v>
      </c>
      <c r="N263">
        <v>0</v>
      </c>
      <c r="P263" t="s">
        <v>24</v>
      </c>
      <c r="Q263" t="s">
        <v>28</v>
      </c>
      <c r="R263" t="s">
        <v>26</v>
      </c>
      <c r="S263" t="s">
        <v>27</v>
      </c>
      <c r="T263" s="1">
        <v>3324</v>
      </c>
    </row>
    <row r="264" spans="1:20" x14ac:dyDescent="0.25">
      <c r="A264" t="s">
        <v>34</v>
      </c>
      <c r="B264">
        <v>2007</v>
      </c>
      <c r="C264" t="s">
        <v>33</v>
      </c>
      <c r="E264" t="s">
        <v>32</v>
      </c>
      <c r="F264" t="s">
        <v>29</v>
      </c>
      <c r="G264">
        <v>29</v>
      </c>
      <c r="H264" t="s">
        <v>122</v>
      </c>
      <c r="I264">
        <v>60</v>
      </c>
      <c r="J264" t="s">
        <v>121</v>
      </c>
      <c r="K264">
        <v>221</v>
      </c>
      <c r="N264">
        <v>0</v>
      </c>
      <c r="P264" t="s">
        <v>24</v>
      </c>
      <c r="Q264" t="s">
        <v>28</v>
      </c>
      <c r="R264" t="s">
        <v>26</v>
      </c>
      <c r="S264" t="s">
        <v>27</v>
      </c>
      <c r="T264" s="1">
        <v>1864</v>
      </c>
    </row>
    <row r="265" spans="1:20" x14ac:dyDescent="0.25">
      <c r="A265" t="s">
        <v>34</v>
      </c>
      <c r="B265">
        <v>2007</v>
      </c>
      <c r="C265" t="s">
        <v>33</v>
      </c>
      <c r="E265" t="s">
        <v>32</v>
      </c>
      <c r="F265" t="s">
        <v>29</v>
      </c>
      <c r="G265">
        <v>29</v>
      </c>
      <c r="H265" t="s">
        <v>109</v>
      </c>
      <c r="I265">
        <v>20</v>
      </c>
      <c r="J265" t="s">
        <v>120</v>
      </c>
      <c r="K265">
        <v>1</v>
      </c>
      <c r="N265">
        <v>0</v>
      </c>
      <c r="P265" t="s">
        <v>24</v>
      </c>
      <c r="Q265" t="s">
        <v>28</v>
      </c>
      <c r="R265" t="s">
        <v>26</v>
      </c>
      <c r="S265" t="s">
        <v>27</v>
      </c>
      <c r="T265" s="1">
        <v>1862</v>
      </c>
    </row>
    <row r="266" spans="1:20" x14ac:dyDescent="0.25">
      <c r="A266" t="s">
        <v>34</v>
      </c>
      <c r="B266">
        <v>2007</v>
      </c>
      <c r="C266" t="s">
        <v>33</v>
      </c>
      <c r="E266" t="s">
        <v>32</v>
      </c>
      <c r="F266" t="s">
        <v>29</v>
      </c>
      <c r="G266">
        <v>29</v>
      </c>
      <c r="H266" t="s">
        <v>109</v>
      </c>
      <c r="I266">
        <v>20</v>
      </c>
      <c r="J266" t="s">
        <v>119</v>
      </c>
      <c r="K266">
        <v>33</v>
      </c>
      <c r="N266">
        <v>0</v>
      </c>
      <c r="P266" t="s">
        <v>24</v>
      </c>
      <c r="Q266" t="s">
        <v>28</v>
      </c>
      <c r="R266" t="s">
        <v>26</v>
      </c>
      <c r="S266" t="s">
        <v>27</v>
      </c>
      <c r="T266" s="1">
        <v>2114</v>
      </c>
    </row>
    <row r="267" spans="1:20" x14ac:dyDescent="0.25">
      <c r="A267" t="s">
        <v>34</v>
      </c>
      <c r="B267">
        <v>2007</v>
      </c>
      <c r="C267" t="s">
        <v>33</v>
      </c>
      <c r="E267" t="s">
        <v>32</v>
      </c>
      <c r="F267" t="s">
        <v>29</v>
      </c>
      <c r="G267">
        <v>29</v>
      </c>
      <c r="H267" t="s">
        <v>109</v>
      </c>
      <c r="I267">
        <v>20</v>
      </c>
      <c r="J267" t="s">
        <v>118</v>
      </c>
      <c r="K267">
        <v>41</v>
      </c>
      <c r="N267">
        <v>0</v>
      </c>
      <c r="P267" t="s">
        <v>24</v>
      </c>
      <c r="Q267" t="s">
        <v>28</v>
      </c>
      <c r="R267" t="s">
        <v>26</v>
      </c>
      <c r="S267" t="s">
        <v>27</v>
      </c>
      <c r="T267" s="1">
        <v>1969</v>
      </c>
    </row>
    <row r="268" spans="1:20" x14ac:dyDescent="0.25">
      <c r="A268" t="s">
        <v>34</v>
      </c>
      <c r="B268">
        <v>2007</v>
      </c>
      <c r="C268" t="s">
        <v>33</v>
      </c>
      <c r="E268" t="s">
        <v>32</v>
      </c>
      <c r="F268" t="s">
        <v>29</v>
      </c>
      <c r="G268">
        <v>29</v>
      </c>
      <c r="H268" t="s">
        <v>109</v>
      </c>
      <c r="I268">
        <v>20</v>
      </c>
      <c r="J268" t="s">
        <v>117</v>
      </c>
      <c r="K268">
        <v>79</v>
      </c>
      <c r="N268">
        <v>0</v>
      </c>
      <c r="P268" t="s">
        <v>24</v>
      </c>
      <c r="Q268" t="s">
        <v>28</v>
      </c>
      <c r="R268" t="s">
        <v>26</v>
      </c>
      <c r="S268" t="s">
        <v>27</v>
      </c>
      <c r="T268" s="1">
        <v>1861</v>
      </c>
    </row>
    <row r="269" spans="1:20" x14ac:dyDescent="0.25">
      <c r="A269" t="s">
        <v>34</v>
      </c>
      <c r="B269">
        <v>2007</v>
      </c>
      <c r="C269" t="s">
        <v>33</v>
      </c>
      <c r="E269" t="s">
        <v>32</v>
      </c>
      <c r="F269" t="s">
        <v>29</v>
      </c>
      <c r="G269">
        <v>29</v>
      </c>
      <c r="H269" t="s">
        <v>109</v>
      </c>
      <c r="I269">
        <v>20</v>
      </c>
      <c r="J269" t="s">
        <v>116</v>
      </c>
      <c r="K269">
        <v>115</v>
      </c>
      <c r="N269">
        <v>0</v>
      </c>
      <c r="P269" t="s">
        <v>24</v>
      </c>
      <c r="Q269" t="s">
        <v>28</v>
      </c>
      <c r="R269" t="s">
        <v>26</v>
      </c>
      <c r="S269" t="s">
        <v>27</v>
      </c>
      <c r="T269" s="1">
        <v>1826</v>
      </c>
    </row>
    <row r="270" spans="1:20" x14ac:dyDescent="0.25">
      <c r="A270" t="s">
        <v>34</v>
      </c>
      <c r="B270">
        <v>2007</v>
      </c>
      <c r="C270" t="s">
        <v>33</v>
      </c>
      <c r="E270" t="s">
        <v>32</v>
      </c>
      <c r="F270" t="s">
        <v>29</v>
      </c>
      <c r="G270">
        <v>29</v>
      </c>
      <c r="H270" t="s">
        <v>109</v>
      </c>
      <c r="I270">
        <v>20</v>
      </c>
      <c r="J270" t="s">
        <v>115</v>
      </c>
      <c r="K270">
        <v>117</v>
      </c>
      <c r="N270">
        <v>0</v>
      </c>
      <c r="P270" t="s">
        <v>24</v>
      </c>
      <c r="Q270" t="s">
        <v>28</v>
      </c>
      <c r="R270" t="s">
        <v>26</v>
      </c>
      <c r="S270" t="s">
        <v>27</v>
      </c>
      <c r="T270" s="1">
        <v>2025</v>
      </c>
    </row>
    <row r="271" spans="1:20" x14ac:dyDescent="0.25">
      <c r="A271" t="s">
        <v>34</v>
      </c>
      <c r="B271">
        <v>2007</v>
      </c>
      <c r="C271" t="s">
        <v>33</v>
      </c>
      <c r="E271" t="s">
        <v>32</v>
      </c>
      <c r="F271" t="s">
        <v>29</v>
      </c>
      <c r="G271">
        <v>29</v>
      </c>
      <c r="H271" t="s">
        <v>109</v>
      </c>
      <c r="I271">
        <v>20</v>
      </c>
      <c r="J271" t="s">
        <v>114</v>
      </c>
      <c r="K271">
        <v>121</v>
      </c>
      <c r="N271">
        <v>0</v>
      </c>
      <c r="P271" t="s">
        <v>24</v>
      </c>
      <c r="Q271" t="s">
        <v>28</v>
      </c>
      <c r="R271" t="s">
        <v>26</v>
      </c>
      <c r="S271" t="s">
        <v>27</v>
      </c>
      <c r="T271" s="1">
        <v>1792</v>
      </c>
    </row>
    <row r="272" spans="1:20" x14ac:dyDescent="0.25">
      <c r="A272" t="s">
        <v>34</v>
      </c>
      <c r="B272">
        <v>2007</v>
      </c>
      <c r="C272" t="s">
        <v>33</v>
      </c>
      <c r="E272" t="s">
        <v>32</v>
      </c>
      <c r="F272" t="s">
        <v>29</v>
      </c>
      <c r="G272">
        <v>29</v>
      </c>
      <c r="H272" t="s">
        <v>109</v>
      </c>
      <c r="I272">
        <v>20</v>
      </c>
      <c r="J272" t="s">
        <v>113</v>
      </c>
      <c r="K272">
        <v>129</v>
      </c>
      <c r="N272">
        <v>0</v>
      </c>
      <c r="P272" t="s">
        <v>24</v>
      </c>
      <c r="Q272" t="s">
        <v>28</v>
      </c>
      <c r="R272" t="s">
        <v>26</v>
      </c>
      <c r="S272" t="s">
        <v>27</v>
      </c>
      <c r="T272" s="1">
        <v>1811</v>
      </c>
    </row>
    <row r="273" spans="1:20" x14ac:dyDescent="0.25">
      <c r="A273" t="s">
        <v>34</v>
      </c>
      <c r="B273">
        <v>2007</v>
      </c>
      <c r="C273" t="s">
        <v>33</v>
      </c>
      <c r="E273" t="s">
        <v>32</v>
      </c>
      <c r="F273" t="s">
        <v>29</v>
      </c>
      <c r="G273">
        <v>29</v>
      </c>
      <c r="H273" t="s">
        <v>109</v>
      </c>
      <c r="I273">
        <v>20</v>
      </c>
      <c r="J273" t="s">
        <v>112</v>
      </c>
      <c r="K273">
        <v>171</v>
      </c>
      <c r="N273">
        <v>0</v>
      </c>
      <c r="P273" t="s">
        <v>24</v>
      </c>
      <c r="Q273" t="s">
        <v>28</v>
      </c>
      <c r="R273" t="s">
        <v>26</v>
      </c>
      <c r="S273" t="s">
        <v>27</v>
      </c>
      <c r="T273" s="1">
        <v>1725</v>
      </c>
    </row>
    <row r="274" spans="1:20" x14ac:dyDescent="0.25">
      <c r="A274" t="s">
        <v>34</v>
      </c>
      <c r="B274">
        <v>2007</v>
      </c>
      <c r="C274" t="s">
        <v>33</v>
      </c>
      <c r="E274" t="s">
        <v>32</v>
      </c>
      <c r="F274" t="s">
        <v>29</v>
      </c>
      <c r="G274">
        <v>29</v>
      </c>
      <c r="H274" t="s">
        <v>109</v>
      </c>
      <c r="I274">
        <v>20</v>
      </c>
      <c r="J274" t="s">
        <v>111</v>
      </c>
      <c r="K274">
        <v>175</v>
      </c>
      <c r="N274">
        <v>0</v>
      </c>
      <c r="P274" t="s">
        <v>24</v>
      </c>
      <c r="Q274" t="s">
        <v>28</v>
      </c>
      <c r="R274" t="s">
        <v>26</v>
      </c>
      <c r="S274" t="s">
        <v>27</v>
      </c>
      <c r="T274" s="1">
        <v>2033</v>
      </c>
    </row>
    <row r="275" spans="1:20" x14ac:dyDescent="0.25">
      <c r="A275" t="s">
        <v>34</v>
      </c>
      <c r="B275">
        <v>2007</v>
      </c>
      <c r="C275" t="s">
        <v>33</v>
      </c>
      <c r="E275" t="s">
        <v>32</v>
      </c>
      <c r="F275" t="s">
        <v>29</v>
      </c>
      <c r="G275">
        <v>29</v>
      </c>
      <c r="H275" t="s">
        <v>109</v>
      </c>
      <c r="I275">
        <v>20</v>
      </c>
      <c r="J275" t="s">
        <v>110</v>
      </c>
      <c r="K275">
        <v>197</v>
      </c>
      <c r="N275">
        <v>0</v>
      </c>
      <c r="P275" t="s">
        <v>24</v>
      </c>
      <c r="Q275" t="s">
        <v>28</v>
      </c>
      <c r="R275" t="s">
        <v>26</v>
      </c>
      <c r="S275" t="s">
        <v>27</v>
      </c>
      <c r="T275" s="1">
        <v>1700</v>
      </c>
    </row>
    <row r="276" spans="1:20" x14ac:dyDescent="0.25">
      <c r="A276" t="s">
        <v>34</v>
      </c>
      <c r="B276">
        <v>2007</v>
      </c>
      <c r="C276" t="s">
        <v>33</v>
      </c>
      <c r="E276" t="s">
        <v>32</v>
      </c>
      <c r="F276" t="s">
        <v>29</v>
      </c>
      <c r="G276">
        <v>29</v>
      </c>
      <c r="H276" t="s">
        <v>109</v>
      </c>
      <c r="I276">
        <v>20</v>
      </c>
      <c r="J276" t="s">
        <v>108</v>
      </c>
      <c r="K276">
        <v>211</v>
      </c>
      <c r="N276">
        <v>0</v>
      </c>
      <c r="P276" t="s">
        <v>24</v>
      </c>
      <c r="Q276" t="s">
        <v>28</v>
      </c>
      <c r="R276" t="s">
        <v>26</v>
      </c>
      <c r="S276" t="s">
        <v>27</v>
      </c>
      <c r="T276" s="1">
        <v>1566</v>
      </c>
    </row>
    <row r="277" spans="1:20" x14ac:dyDescent="0.25">
      <c r="A277" t="s">
        <v>34</v>
      </c>
      <c r="B277">
        <v>2007</v>
      </c>
      <c r="C277" t="s">
        <v>33</v>
      </c>
      <c r="E277" t="s">
        <v>32</v>
      </c>
      <c r="F277" t="s">
        <v>29</v>
      </c>
      <c r="G277">
        <v>29</v>
      </c>
      <c r="H277" t="s">
        <v>98</v>
      </c>
      <c r="I277">
        <v>30</v>
      </c>
      <c r="J277" t="s">
        <v>107</v>
      </c>
      <c r="K277">
        <v>7</v>
      </c>
      <c r="N277">
        <v>0</v>
      </c>
      <c r="P277" t="s">
        <v>24</v>
      </c>
      <c r="Q277" t="s">
        <v>28</v>
      </c>
      <c r="R277" t="s">
        <v>26</v>
      </c>
      <c r="S277" t="s">
        <v>27</v>
      </c>
      <c r="T277" s="1">
        <v>2609</v>
      </c>
    </row>
    <row r="278" spans="1:20" x14ac:dyDescent="0.25">
      <c r="A278" t="s">
        <v>34</v>
      </c>
      <c r="B278">
        <v>2007</v>
      </c>
      <c r="C278" t="s">
        <v>33</v>
      </c>
      <c r="E278" t="s">
        <v>32</v>
      </c>
      <c r="F278" t="s">
        <v>29</v>
      </c>
      <c r="G278">
        <v>29</v>
      </c>
      <c r="H278" t="s">
        <v>98</v>
      </c>
      <c r="I278">
        <v>30</v>
      </c>
      <c r="J278" t="s">
        <v>106</v>
      </c>
      <c r="K278">
        <v>45</v>
      </c>
      <c r="N278">
        <v>0</v>
      </c>
      <c r="P278" t="s">
        <v>24</v>
      </c>
      <c r="Q278" t="s">
        <v>28</v>
      </c>
      <c r="R278" t="s">
        <v>26</v>
      </c>
      <c r="S278" t="s">
        <v>27</v>
      </c>
      <c r="T278" s="1">
        <v>1971</v>
      </c>
    </row>
    <row r="279" spans="1:20" x14ac:dyDescent="0.25">
      <c r="A279" t="s">
        <v>34</v>
      </c>
      <c r="B279">
        <v>2007</v>
      </c>
      <c r="C279" t="s">
        <v>33</v>
      </c>
      <c r="E279" t="s">
        <v>32</v>
      </c>
      <c r="F279" t="s">
        <v>29</v>
      </c>
      <c r="G279">
        <v>29</v>
      </c>
      <c r="H279" t="s">
        <v>98</v>
      </c>
      <c r="I279">
        <v>30</v>
      </c>
      <c r="J279" t="s">
        <v>105</v>
      </c>
      <c r="K279">
        <v>103</v>
      </c>
      <c r="N279">
        <v>0</v>
      </c>
      <c r="P279" t="s">
        <v>24</v>
      </c>
      <c r="Q279" t="s">
        <v>28</v>
      </c>
      <c r="R279" t="s">
        <v>26</v>
      </c>
      <c r="S279" t="s">
        <v>27</v>
      </c>
      <c r="T279" s="1">
        <v>1897</v>
      </c>
    </row>
    <row r="280" spans="1:20" x14ac:dyDescent="0.25">
      <c r="A280" t="s">
        <v>34</v>
      </c>
      <c r="B280">
        <v>2007</v>
      </c>
      <c r="C280" t="s">
        <v>33</v>
      </c>
      <c r="E280" t="s">
        <v>32</v>
      </c>
      <c r="F280" t="s">
        <v>29</v>
      </c>
      <c r="G280">
        <v>29</v>
      </c>
      <c r="H280" t="s">
        <v>98</v>
      </c>
      <c r="I280">
        <v>30</v>
      </c>
      <c r="J280" t="s">
        <v>104</v>
      </c>
      <c r="K280">
        <v>111</v>
      </c>
      <c r="N280">
        <v>0</v>
      </c>
      <c r="P280" t="s">
        <v>24</v>
      </c>
      <c r="Q280" t="s">
        <v>28</v>
      </c>
      <c r="R280" t="s">
        <v>26</v>
      </c>
      <c r="S280" t="s">
        <v>27</v>
      </c>
      <c r="T280" s="1">
        <v>2131</v>
      </c>
    </row>
    <row r="281" spans="1:20" x14ac:dyDescent="0.25">
      <c r="A281" t="s">
        <v>34</v>
      </c>
      <c r="B281">
        <v>2007</v>
      </c>
      <c r="C281" t="s">
        <v>33</v>
      </c>
      <c r="E281" t="s">
        <v>32</v>
      </c>
      <c r="F281" t="s">
        <v>29</v>
      </c>
      <c r="G281">
        <v>29</v>
      </c>
      <c r="H281" t="s">
        <v>98</v>
      </c>
      <c r="I281">
        <v>30</v>
      </c>
      <c r="J281" t="s">
        <v>103</v>
      </c>
      <c r="K281">
        <v>127</v>
      </c>
      <c r="N281">
        <v>0</v>
      </c>
      <c r="P281" t="s">
        <v>24</v>
      </c>
      <c r="Q281" t="s">
        <v>28</v>
      </c>
      <c r="R281" t="s">
        <v>26</v>
      </c>
      <c r="S281" t="s">
        <v>27</v>
      </c>
      <c r="T281" s="1">
        <v>2231</v>
      </c>
    </row>
    <row r="282" spans="1:20" x14ac:dyDescent="0.25">
      <c r="A282" t="s">
        <v>34</v>
      </c>
      <c r="B282">
        <v>2007</v>
      </c>
      <c r="C282" t="s">
        <v>33</v>
      </c>
      <c r="E282" t="s">
        <v>32</v>
      </c>
      <c r="F282" t="s">
        <v>29</v>
      </c>
      <c r="G282">
        <v>29</v>
      </c>
      <c r="H282" t="s">
        <v>98</v>
      </c>
      <c r="I282">
        <v>30</v>
      </c>
      <c r="J282" t="s">
        <v>102</v>
      </c>
      <c r="K282">
        <v>137</v>
      </c>
      <c r="N282">
        <v>0</v>
      </c>
      <c r="P282" t="s">
        <v>24</v>
      </c>
      <c r="Q282" t="s">
        <v>28</v>
      </c>
      <c r="R282" t="s">
        <v>26</v>
      </c>
      <c r="S282" t="s">
        <v>27</v>
      </c>
      <c r="T282" s="1">
        <v>2264</v>
      </c>
    </row>
    <row r="283" spans="1:20" x14ac:dyDescent="0.25">
      <c r="A283" t="s">
        <v>34</v>
      </c>
      <c r="B283">
        <v>2007</v>
      </c>
      <c r="C283" t="s">
        <v>33</v>
      </c>
      <c r="E283" t="s">
        <v>32</v>
      </c>
      <c r="F283" t="s">
        <v>29</v>
      </c>
      <c r="G283">
        <v>29</v>
      </c>
      <c r="H283" t="s">
        <v>98</v>
      </c>
      <c r="I283">
        <v>30</v>
      </c>
      <c r="J283" t="s">
        <v>101</v>
      </c>
      <c r="K283">
        <v>163</v>
      </c>
      <c r="N283">
        <v>0</v>
      </c>
      <c r="P283" t="s">
        <v>24</v>
      </c>
      <c r="Q283" t="s">
        <v>28</v>
      </c>
      <c r="R283" t="s">
        <v>26</v>
      </c>
      <c r="S283" t="s">
        <v>27</v>
      </c>
      <c r="T283" s="1">
        <v>2368</v>
      </c>
    </row>
    <row r="284" spans="1:20" x14ac:dyDescent="0.25">
      <c r="A284" t="s">
        <v>34</v>
      </c>
      <c r="B284">
        <v>2007</v>
      </c>
      <c r="C284" t="s">
        <v>33</v>
      </c>
      <c r="E284" t="s">
        <v>32</v>
      </c>
      <c r="F284" t="s">
        <v>29</v>
      </c>
      <c r="G284">
        <v>29</v>
      </c>
      <c r="H284" t="s">
        <v>98</v>
      </c>
      <c r="I284">
        <v>30</v>
      </c>
      <c r="J284" t="s">
        <v>100</v>
      </c>
      <c r="K284">
        <v>173</v>
      </c>
      <c r="N284">
        <v>0</v>
      </c>
      <c r="P284" t="s">
        <v>24</v>
      </c>
      <c r="Q284" t="s">
        <v>28</v>
      </c>
      <c r="R284" t="s">
        <v>26</v>
      </c>
      <c r="S284" t="s">
        <v>27</v>
      </c>
      <c r="T284" s="1">
        <v>2373</v>
      </c>
    </row>
    <row r="285" spans="1:20" x14ac:dyDescent="0.25">
      <c r="A285" t="s">
        <v>34</v>
      </c>
      <c r="B285">
        <v>2007</v>
      </c>
      <c r="C285" t="s">
        <v>33</v>
      </c>
      <c r="E285" t="s">
        <v>32</v>
      </c>
      <c r="F285" t="s">
        <v>29</v>
      </c>
      <c r="G285">
        <v>29</v>
      </c>
      <c r="H285" t="s">
        <v>98</v>
      </c>
      <c r="I285">
        <v>30</v>
      </c>
      <c r="J285" t="s">
        <v>99</v>
      </c>
      <c r="K285">
        <v>199</v>
      </c>
      <c r="N285">
        <v>0</v>
      </c>
      <c r="P285" t="s">
        <v>24</v>
      </c>
      <c r="Q285" t="s">
        <v>28</v>
      </c>
      <c r="R285" t="s">
        <v>26</v>
      </c>
      <c r="S285" t="s">
        <v>27</v>
      </c>
      <c r="T285" s="1">
        <v>1965</v>
      </c>
    </row>
    <row r="286" spans="1:20" x14ac:dyDescent="0.25">
      <c r="A286" t="s">
        <v>34</v>
      </c>
      <c r="B286">
        <v>2007</v>
      </c>
      <c r="C286" t="s">
        <v>33</v>
      </c>
      <c r="E286" t="s">
        <v>32</v>
      </c>
      <c r="F286" t="s">
        <v>29</v>
      </c>
      <c r="G286">
        <v>29</v>
      </c>
      <c r="H286" t="s">
        <v>98</v>
      </c>
      <c r="I286">
        <v>30</v>
      </c>
      <c r="J286" t="s">
        <v>97</v>
      </c>
      <c r="K286">
        <v>205</v>
      </c>
      <c r="N286">
        <v>0</v>
      </c>
      <c r="P286" t="s">
        <v>24</v>
      </c>
      <c r="Q286" t="s">
        <v>28</v>
      </c>
      <c r="R286" t="s">
        <v>26</v>
      </c>
      <c r="S286" t="s">
        <v>27</v>
      </c>
      <c r="T286" s="1">
        <v>2073</v>
      </c>
    </row>
    <row r="287" spans="1:20" x14ac:dyDescent="0.25">
      <c r="A287" t="s">
        <v>34</v>
      </c>
      <c r="B287">
        <v>2007</v>
      </c>
      <c r="C287" t="s">
        <v>33</v>
      </c>
      <c r="E287" t="s">
        <v>32</v>
      </c>
      <c r="F287" t="s">
        <v>29</v>
      </c>
      <c r="G287">
        <v>29</v>
      </c>
      <c r="H287" t="s">
        <v>82</v>
      </c>
      <c r="I287">
        <v>10</v>
      </c>
      <c r="J287" t="s">
        <v>96</v>
      </c>
      <c r="K287">
        <v>3</v>
      </c>
      <c r="N287">
        <v>0</v>
      </c>
      <c r="P287" t="s">
        <v>24</v>
      </c>
      <c r="Q287" t="s">
        <v>28</v>
      </c>
      <c r="R287" t="s">
        <v>26</v>
      </c>
      <c r="S287" t="s">
        <v>27</v>
      </c>
      <c r="T287" s="1">
        <v>2421</v>
      </c>
    </row>
    <row r="288" spans="1:20" x14ac:dyDescent="0.25">
      <c r="A288" t="s">
        <v>34</v>
      </c>
      <c r="B288">
        <v>2007</v>
      </c>
      <c r="C288" t="s">
        <v>33</v>
      </c>
      <c r="E288" t="s">
        <v>32</v>
      </c>
      <c r="F288" t="s">
        <v>29</v>
      </c>
      <c r="G288">
        <v>29</v>
      </c>
      <c r="H288" t="s">
        <v>82</v>
      </c>
      <c r="I288">
        <v>10</v>
      </c>
      <c r="J288" t="s">
        <v>95</v>
      </c>
      <c r="K288">
        <v>5</v>
      </c>
      <c r="N288">
        <v>0</v>
      </c>
      <c r="P288" t="s">
        <v>24</v>
      </c>
      <c r="Q288" t="s">
        <v>28</v>
      </c>
      <c r="R288" t="s">
        <v>26</v>
      </c>
      <c r="S288" t="s">
        <v>27</v>
      </c>
      <c r="T288" s="1">
        <v>2452</v>
      </c>
    </row>
    <row r="289" spans="1:20" x14ac:dyDescent="0.25">
      <c r="A289" t="s">
        <v>34</v>
      </c>
      <c r="B289">
        <v>2007</v>
      </c>
      <c r="C289" t="s">
        <v>33</v>
      </c>
      <c r="E289" t="s">
        <v>32</v>
      </c>
      <c r="F289" t="s">
        <v>29</v>
      </c>
      <c r="G289">
        <v>29</v>
      </c>
      <c r="H289" t="s">
        <v>82</v>
      </c>
      <c r="I289">
        <v>10</v>
      </c>
      <c r="J289" t="s">
        <v>94</v>
      </c>
      <c r="K289">
        <v>21</v>
      </c>
      <c r="N289">
        <v>0</v>
      </c>
      <c r="P289" t="s">
        <v>24</v>
      </c>
      <c r="Q289" t="s">
        <v>28</v>
      </c>
      <c r="R289" t="s">
        <v>26</v>
      </c>
      <c r="S289" t="s">
        <v>27</v>
      </c>
      <c r="T289" s="1">
        <v>2702</v>
      </c>
    </row>
    <row r="290" spans="1:20" x14ac:dyDescent="0.25">
      <c r="A290" t="s">
        <v>34</v>
      </c>
      <c r="B290">
        <v>2007</v>
      </c>
      <c r="C290" t="s">
        <v>33</v>
      </c>
      <c r="E290" t="s">
        <v>32</v>
      </c>
      <c r="F290" t="s">
        <v>29</v>
      </c>
      <c r="G290">
        <v>29</v>
      </c>
      <c r="H290" t="s">
        <v>82</v>
      </c>
      <c r="I290">
        <v>10</v>
      </c>
      <c r="J290" t="s">
        <v>93</v>
      </c>
      <c r="K290">
        <v>25</v>
      </c>
      <c r="N290">
        <v>0</v>
      </c>
      <c r="P290" t="s">
        <v>24</v>
      </c>
      <c r="Q290" t="s">
        <v>28</v>
      </c>
      <c r="R290" t="s">
        <v>26</v>
      </c>
      <c r="S290" t="s">
        <v>27</v>
      </c>
      <c r="T290" s="1">
        <v>1999</v>
      </c>
    </row>
    <row r="291" spans="1:20" x14ac:dyDescent="0.25">
      <c r="A291" t="s">
        <v>34</v>
      </c>
      <c r="B291">
        <v>2007</v>
      </c>
      <c r="C291" t="s">
        <v>33</v>
      </c>
      <c r="E291" t="s">
        <v>32</v>
      </c>
      <c r="F291" t="s">
        <v>29</v>
      </c>
      <c r="G291">
        <v>29</v>
      </c>
      <c r="H291" t="s">
        <v>82</v>
      </c>
      <c r="I291">
        <v>10</v>
      </c>
      <c r="J291" t="s">
        <v>92</v>
      </c>
      <c r="K291">
        <v>47</v>
      </c>
      <c r="N291">
        <v>0</v>
      </c>
      <c r="P291" t="s">
        <v>24</v>
      </c>
      <c r="Q291" t="s">
        <v>28</v>
      </c>
      <c r="R291" t="s">
        <v>26</v>
      </c>
      <c r="S291" t="s">
        <v>27</v>
      </c>
      <c r="T291" s="1">
        <v>2850</v>
      </c>
    </row>
    <row r="292" spans="1:20" x14ac:dyDescent="0.25">
      <c r="A292" t="s">
        <v>34</v>
      </c>
      <c r="B292">
        <v>2007</v>
      </c>
      <c r="C292" t="s">
        <v>33</v>
      </c>
      <c r="E292" t="s">
        <v>32</v>
      </c>
      <c r="F292" t="s">
        <v>29</v>
      </c>
      <c r="G292">
        <v>29</v>
      </c>
      <c r="H292" t="s">
        <v>82</v>
      </c>
      <c r="I292">
        <v>10</v>
      </c>
      <c r="J292" t="s">
        <v>91</v>
      </c>
      <c r="K292">
        <v>49</v>
      </c>
      <c r="N292">
        <v>0</v>
      </c>
      <c r="P292" t="s">
        <v>24</v>
      </c>
      <c r="Q292" t="s">
        <v>28</v>
      </c>
      <c r="R292" t="s">
        <v>26</v>
      </c>
      <c r="S292" t="s">
        <v>27</v>
      </c>
      <c r="T292" s="1">
        <v>2330</v>
      </c>
    </row>
    <row r="293" spans="1:20" x14ac:dyDescent="0.25">
      <c r="A293" t="s">
        <v>34</v>
      </c>
      <c r="B293">
        <v>2007</v>
      </c>
      <c r="C293" t="s">
        <v>33</v>
      </c>
      <c r="E293" t="s">
        <v>32</v>
      </c>
      <c r="F293" t="s">
        <v>29</v>
      </c>
      <c r="G293">
        <v>29</v>
      </c>
      <c r="H293" t="s">
        <v>82</v>
      </c>
      <c r="I293">
        <v>10</v>
      </c>
      <c r="J293" t="s">
        <v>90</v>
      </c>
      <c r="K293">
        <v>61</v>
      </c>
      <c r="N293">
        <v>0</v>
      </c>
      <c r="P293" t="s">
        <v>24</v>
      </c>
      <c r="Q293" t="s">
        <v>28</v>
      </c>
      <c r="R293" t="s">
        <v>26</v>
      </c>
      <c r="S293" t="s">
        <v>27</v>
      </c>
      <c r="T293" s="1">
        <v>1937</v>
      </c>
    </row>
    <row r="294" spans="1:20" x14ac:dyDescent="0.25">
      <c r="A294" t="s">
        <v>34</v>
      </c>
      <c r="B294">
        <v>2007</v>
      </c>
      <c r="C294" t="s">
        <v>33</v>
      </c>
      <c r="E294" t="s">
        <v>32</v>
      </c>
      <c r="F294" t="s">
        <v>29</v>
      </c>
      <c r="G294">
        <v>29</v>
      </c>
      <c r="H294" t="s">
        <v>82</v>
      </c>
      <c r="I294">
        <v>10</v>
      </c>
      <c r="J294" t="s">
        <v>89</v>
      </c>
      <c r="K294">
        <v>63</v>
      </c>
      <c r="N294">
        <v>0</v>
      </c>
      <c r="P294" t="s">
        <v>24</v>
      </c>
      <c r="Q294" t="s">
        <v>28</v>
      </c>
      <c r="R294" t="s">
        <v>26</v>
      </c>
      <c r="S294" t="s">
        <v>27</v>
      </c>
      <c r="T294" s="1">
        <v>1958</v>
      </c>
    </row>
    <row r="295" spans="1:20" x14ac:dyDescent="0.25">
      <c r="A295" t="s">
        <v>34</v>
      </c>
      <c r="B295">
        <v>2007</v>
      </c>
      <c r="C295" t="s">
        <v>33</v>
      </c>
      <c r="E295" t="s">
        <v>32</v>
      </c>
      <c r="F295" t="s">
        <v>29</v>
      </c>
      <c r="G295">
        <v>29</v>
      </c>
      <c r="H295" t="s">
        <v>82</v>
      </c>
      <c r="I295">
        <v>10</v>
      </c>
      <c r="J295" t="s">
        <v>88</v>
      </c>
      <c r="K295">
        <v>75</v>
      </c>
      <c r="N295">
        <v>0</v>
      </c>
      <c r="P295" t="s">
        <v>24</v>
      </c>
      <c r="Q295" t="s">
        <v>28</v>
      </c>
      <c r="R295" t="s">
        <v>26</v>
      </c>
      <c r="S295" t="s">
        <v>27</v>
      </c>
      <c r="T295" s="1">
        <v>1869</v>
      </c>
    </row>
    <row r="296" spans="1:20" x14ac:dyDescent="0.25">
      <c r="A296" t="s">
        <v>34</v>
      </c>
      <c r="B296">
        <v>2007</v>
      </c>
      <c r="C296" t="s">
        <v>33</v>
      </c>
      <c r="E296" t="s">
        <v>32</v>
      </c>
      <c r="F296" t="s">
        <v>29</v>
      </c>
      <c r="G296">
        <v>29</v>
      </c>
      <c r="H296" t="s">
        <v>82</v>
      </c>
      <c r="I296">
        <v>10</v>
      </c>
      <c r="J296" t="s">
        <v>87</v>
      </c>
      <c r="K296">
        <v>81</v>
      </c>
      <c r="N296">
        <v>0</v>
      </c>
      <c r="P296" t="s">
        <v>24</v>
      </c>
      <c r="Q296" t="s">
        <v>28</v>
      </c>
      <c r="R296" t="s">
        <v>26</v>
      </c>
      <c r="S296" t="s">
        <v>27</v>
      </c>
      <c r="T296" s="1">
        <v>1837</v>
      </c>
    </row>
    <row r="297" spans="1:20" x14ac:dyDescent="0.25">
      <c r="A297" t="s">
        <v>34</v>
      </c>
      <c r="B297">
        <v>2007</v>
      </c>
      <c r="C297" t="s">
        <v>33</v>
      </c>
      <c r="E297" t="s">
        <v>32</v>
      </c>
      <c r="F297" t="s">
        <v>29</v>
      </c>
      <c r="G297">
        <v>29</v>
      </c>
      <c r="H297" t="s">
        <v>82</v>
      </c>
      <c r="I297">
        <v>10</v>
      </c>
      <c r="J297" t="s">
        <v>86</v>
      </c>
      <c r="K297">
        <v>87</v>
      </c>
      <c r="N297">
        <v>0</v>
      </c>
      <c r="P297" t="s">
        <v>24</v>
      </c>
      <c r="Q297" t="s">
        <v>28</v>
      </c>
      <c r="R297" t="s">
        <v>26</v>
      </c>
      <c r="S297" t="s">
        <v>27</v>
      </c>
      <c r="T297" s="1">
        <v>2452</v>
      </c>
    </row>
    <row r="298" spans="1:20" x14ac:dyDescent="0.25">
      <c r="A298" t="s">
        <v>34</v>
      </c>
      <c r="B298">
        <v>2007</v>
      </c>
      <c r="C298" t="s">
        <v>33</v>
      </c>
      <c r="E298" t="s">
        <v>32</v>
      </c>
      <c r="F298" t="s">
        <v>29</v>
      </c>
      <c r="G298">
        <v>29</v>
      </c>
      <c r="H298" t="s">
        <v>82</v>
      </c>
      <c r="I298">
        <v>10</v>
      </c>
      <c r="J298" t="s">
        <v>85</v>
      </c>
      <c r="K298">
        <v>147</v>
      </c>
      <c r="N298">
        <v>0</v>
      </c>
      <c r="P298" t="s">
        <v>24</v>
      </c>
      <c r="Q298" t="s">
        <v>28</v>
      </c>
      <c r="R298" t="s">
        <v>26</v>
      </c>
      <c r="S298" t="s">
        <v>27</v>
      </c>
      <c r="T298" s="1">
        <v>2102</v>
      </c>
    </row>
    <row r="299" spans="1:20" x14ac:dyDescent="0.25">
      <c r="A299" t="s">
        <v>34</v>
      </c>
      <c r="B299">
        <v>2007</v>
      </c>
      <c r="C299" t="s">
        <v>33</v>
      </c>
      <c r="E299" t="s">
        <v>32</v>
      </c>
      <c r="F299" t="s">
        <v>29</v>
      </c>
      <c r="G299">
        <v>29</v>
      </c>
      <c r="H299" t="s">
        <v>82</v>
      </c>
      <c r="I299">
        <v>10</v>
      </c>
      <c r="J299" t="s">
        <v>84</v>
      </c>
      <c r="K299">
        <v>165</v>
      </c>
      <c r="N299">
        <v>0</v>
      </c>
      <c r="P299" t="s">
        <v>24</v>
      </c>
      <c r="Q299" t="s">
        <v>28</v>
      </c>
      <c r="R299" t="s">
        <v>26</v>
      </c>
      <c r="S299" t="s">
        <v>27</v>
      </c>
      <c r="T299" s="1">
        <v>2843</v>
      </c>
    </row>
    <row r="300" spans="1:20" x14ac:dyDescent="0.25">
      <c r="A300" t="s">
        <v>34</v>
      </c>
      <c r="B300">
        <v>2007</v>
      </c>
      <c r="C300" t="s">
        <v>33</v>
      </c>
      <c r="E300" t="s">
        <v>32</v>
      </c>
      <c r="F300" t="s">
        <v>29</v>
      </c>
      <c r="G300">
        <v>29</v>
      </c>
      <c r="H300" t="s">
        <v>82</v>
      </c>
      <c r="I300">
        <v>10</v>
      </c>
      <c r="J300" t="s">
        <v>83</v>
      </c>
      <c r="K300">
        <v>177</v>
      </c>
      <c r="N300">
        <v>0</v>
      </c>
      <c r="P300" t="s">
        <v>24</v>
      </c>
      <c r="Q300" t="s">
        <v>28</v>
      </c>
      <c r="R300" t="s">
        <v>26</v>
      </c>
      <c r="S300" t="s">
        <v>27</v>
      </c>
      <c r="T300" s="1">
        <v>2200</v>
      </c>
    </row>
    <row r="301" spans="1:20" x14ac:dyDescent="0.25">
      <c r="A301" t="s">
        <v>34</v>
      </c>
      <c r="B301">
        <v>2007</v>
      </c>
      <c r="C301" t="s">
        <v>33</v>
      </c>
      <c r="E301" t="s">
        <v>32</v>
      </c>
      <c r="F301" t="s">
        <v>29</v>
      </c>
      <c r="G301">
        <v>29</v>
      </c>
      <c r="H301" t="s">
        <v>82</v>
      </c>
      <c r="I301">
        <v>10</v>
      </c>
      <c r="J301" t="s">
        <v>81</v>
      </c>
      <c r="K301">
        <v>227</v>
      </c>
      <c r="N301">
        <v>0</v>
      </c>
      <c r="P301" t="s">
        <v>24</v>
      </c>
      <c r="Q301" t="s">
        <v>28</v>
      </c>
      <c r="R301" t="s">
        <v>26</v>
      </c>
      <c r="S301" t="s">
        <v>27</v>
      </c>
      <c r="T301" s="1">
        <v>1635</v>
      </c>
    </row>
    <row r="302" spans="1:20" x14ac:dyDescent="0.25">
      <c r="A302" t="s">
        <v>34</v>
      </c>
      <c r="B302">
        <v>2007</v>
      </c>
      <c r="C302" t="s">
        <v>33</v>
      </c>
      <c r="E302" t="s">
        <v>32</v>
      </c>
      <c r="F302" t="s">
        <v>29</v>
      </c>
      <c r="G302">
        <v>29</v>
      </c>
      <c r="H302" t="s">
        <v>64</v>
      </c>
      <c r="I302">
        <v>80</v>
      </c>
      <c r="J302" t="s">
        <v>80</v>
      </c>
      <c r="K302">
        <v>17</v>
      </c>
      <c r="N302">
        <v>0</v>
      </c>
      <c r="P302" t="s">
        <v>24</v>
      </c>
      <c r="Q302" t="s">
        <v>28</v>
      </c>
      <c r="R302" t="s">
        <v>26</v>
      </c>
      <c r="S302" t="s">
        <v>27</v>
      </c>
      <c r="T302" s="1">
        <v>1873</v>
      </c>
    </row>
    <row r="303" spans="1:20" x14ac:dyDescent="0.25">
      <c r="A303" t="s">
        <v>34</v>
      </c>
      <c r="B303">
        <v>2007</v>
      </c>
      <c r="C303" t="s">
        <v>33</v>
      </c>
      <c r="E303" t="s">
        <v>32</v>
      </c>
      <c r="F303" t="s">
        <v>29</v>
      </c>
      <c r="G303">
        <v>29</v>
      </c>
      <c r="H303" t="s">
        <v>64</v>
      </c>
      <c r="I303">
        <v>80</v>
      </c>
      <c r="J303" t="s">
        <v>79</v>
      </c>
      <c r="K303">
        <v>35</v>
      </c>
      <c r="N303">
        <v>0</v>
      </c>
      <c r="P303" t="s">
        <v>24</v>
      </c>
      <c r="Q303" t="s">
        <v>28</v>
      </c>
      <c r="R303" t="s">
        <v>26</v>
      </c>
      <c r="S303" t="s">
        <v>27</v>
      </c>
      <c r="T303" s="1">
        <v>1630</v>
      </c>
    </row>
    <row r="304" spans="1:20" x14ac:dyDescent="0.25">
      <c r="A304" t="s">
        <v>34</v>
      </c>
      <c r="B304">
        <v>2007</v>
      </c>
      <c r="C304" t="s">
        <v>33</v>
      </c>
      <c r="E304" t="s">
        <v>32</v>
      </c>
      <c r="F304" t="s">
        <v>29</v>
      </c>
      <c r="G304">
        <v>29</v>
      </c>
      <c r="H304" t="s">
        <v>64</v>
      </c>
      <c r="I304">
        <v>80</v>
      </c>
      <c r="J304" t="s">
        <v>78</v>
      </c>
      <c r="K304">
        <v>65</v>
      </c>
      <c r="N304">
        <v>0</v>
      </c>
      <c r="P304" t="s">
        <v>24</v>
      </c>
      <c r="Q304" t="s">
        <v>28</v>
      </c>
      <c r="R304" t="s">
        <v>26</v>
      </c>
      <c r="S304" t="s">
        <v>27</v>
      </c>
      <c r="T304" s="1">
        <v>1683</v>
      </c>
    </row>
    <row r="305" spans="1:20" x14ac:dyDescent="0.25">
      <c r="A305" t="s">
        <v>34</v>
      </c>
      <c r="B305">
        <v>2007</v>
      </c>
      <c r="C305" t="s">
        <v>33</v>
      </c>
      <c r="E305" t="s">
        <v>32</v>
      </c>
      <c r="F305" t="s">
        <v>29</v>
      </c>
      <c r="G305">
        <v>29</v>
      </c>
      <c r="H305" t="s">
        <v>64</v>
      </c>
      <c r="I305">
        <v>80</v>
      </c>
      <c r="J305" t="s">
        <v>77</v>
      </c>
      <c r="K305">
        <v>67</v>
      </c>
      <c r="N305">
        <v>0</v>
      </c>
      <c r="P305" t="s">
        <v>24</v>
      </c>
      <c r="Q305" t="s">
        <v>28</v>
      </c>
      <c r="R305" t="s">
        <v>26</v>
      </c>
      <c r="S305" t="s">
        <v>27</v>
      </c>
      <c r="T305" s="1">
        <v>1845</v>
      </c>
    </row>
    <row r="306" spans="1:20" x14ac:dyDescent="0.25">
      <c r="A306" t="s">
        <v>34</v>
      </c>
      <c r="B306">
        <v>2007</v>
      </c>
      <c r="C306" t="s">
        <v>33</v>
      </c>
      <c r="E306" t="s">
        <v>32</v>
      </c>
      <c r="F306" t="s">
        <v>29</v>
      </c>
      <c r="G306">
        <v>29</v>
      </c>
      <c r="H306" t="s">
        <v>64</v>
      </c>
      <c r="I306">
        <v>80</v>
      </c>
      <c r="J306" t="s">
        <v>76</v>
      </c>
      <c r="K306">
        <v>91</v>
      </c>
      <c r="N306">
        <v>0</v>
      </c>
      <c r="P306" t="s">
        <v>24</v>
      </c>
      <c r="Q306" t="s">
        <v>28</v>
      </c>
      <c r="R306" t="s">
        <v>26</v>
      </c>
      <c r="S306" t="s">
        <v>27</v>
      </c>
      <c r="T306" s="1">
        <v>1734</v>
      </c>
    </row>
    <row r="307" spans="1:20" x14ac:dyDescent="0.25">
      <c r="A307" t="s">
        <v>34</v>
      </c>
      <c r="B307">
        <v>2007</v>
      </c>
      <c r="C307" t="s">
        <v>33</v>
      </c>
      <c r="E307" t="s">
        <v>32</v>
      </c>
      <c r="F307" t="s">
        <v>29</v>
      </c>
      <c r="G307">
        <v>29</v>
      </c>
      <c r="H307" t="s">
        <v>64</v>
      </c>
      <c r="I307">
        <v>80</v>
      </c>
      <c r="J307" t="s">
        <v>75</v>
      </c>
      <c r="K307">
        <v>93</v>
      </c>
      <c r="N307">
        <v>0</v>
      </c>
      <c r="P307" t="s">
        <v>24</v>
      </c>
      <c r="Q307" t="s">
        <v>28</v>
      </c>
      <c r="R307" t="s">
        <v>26</v>
      </c>
      <c r="S307" t="s">
        <v>27</v>
      </c>
      <c r="T307" s="1">
        <v>1708</v>
      </c>
    </row>
    <row r="308" spans="1:20" x14ac:dyDescent="0.25">
      <c r="A308" t="s">
        <v>34</v>
      </c>
      <c r="B308">
        <v>2007</v>
      </c>
      <c r="C308" t="s">
        <v>33</v>
      </c>
      <c r="E308" t="s">
        <v>32</v>
      </c>
      <c r="F308" t="s">
        <v>29</v>
      </c>
      <c r="G308">
        <v>29</v>
      </c>
      <c r="H308" t="s">
        <v>64</v>
      </c>
      <c r="I308">
        <v>80</v>
      </c>
      <c r="J308" t="s">
        <v>74</v>
      </c>
      <c r="K308">
        <v>123</v>
      </c>
      <c r="N308">
        <v>0</v>
      </c>
      <c r="P308" t="s">
        <v>24</v>
      </c>
      <c r="Q308" t="s">
        <v>28</v>
      </c>
      <c r="R308" t="s">
        <v>26</v>
      </c>
      <c r="S308" t="s">
        <v>27</v>
      </c>
      <c r="T308" s="1">
        <v>1710</v>
      </c>
    </row>
    <row r="309" spans="1:20" x14ac:dyDescent="0.25">
      <c r="A309" t="s">
        <v>34</v>
      </c>
      <c r="B309">
        <v>2007</v>
      </c>
      <c r="C309" t="s">
        <v>33</v>
      </c>
      <c r="E309" t="s">
        <v>32</v>
      </c>
      <c r="F309" t="s">
        <v>29</v>
      </c>
      <c r="G309">
        <v>29</v>
      </c>
      <c r="H309" t="s">
        <v>64</v>
      </c>
      <c r="I309">
        <v>80</v>
      </c>
      <c r="J309" t="s">
        <v>73</v>
      </c>
      <c r="K309">
        <v>149</v>
      </c>
      <c r="N309">
        <v>0</v>
      </c>
      <c r="P309" t="s">
        <v>24</v>
      </c>
      <c r="Q309" t="s">
        <v>28</v>
      </c>
      <c r="R309" t="s">
        <v>26</v>
      </c>
      <c r="S309" t="s">
        <v>27</v>
      </c>
      <c r="T309" s="1">
        <v>1706</v>
      </c>
    </row>
    <row r="310" spans="1:20" x14ac:dyDescent="0.25">
      <c r="A310" t="s">
        <v>34</v>
      </c>
      <c r="B310">
        <v>2007</v>
      </c>
      <c r="C310" t="s">
        <v>33</v>
      </c>
      <c r="E310" t="s">
        <v>32</v>
      </c>
      <c r="F310" t="s">
        <v>29</v>
      </c>
      <c r="G310">
        <v>29</v>
      </c>
      <c r="H310" t="s">
        <v>64</v>
      </c>
      <c r="I310">
        <v>80</v>
      </c>
      <c r="J310" t="s">
        <v>72</v>
      </c>
      <c r="K310">
        <v>153</v>
      </c>
      <c r="N310">
        <v>0</v>
      </c>
      <c r="P310" t="s">
        <v>24</v>
      </c>
      <c r="Q310" t="s">
        <v>28</v>
      </c>
      <c r="R310" t="s">
        <v>26</v>
      </c>
      <c r="S310" t="s">
        <v>27</v>
      </c>
      <c r="T310" s="1">
        <v>1705</v>
      </c>
    </row>
    <row r="311" spans="1:20" x14ac:dyDescent="0.25">
      <c r="A311" t="s">
        <v>34</v>
      </c>
      <c r="B311">
        <v>2007</v>
      </c>
      <c r="C311" t="s">
        <v>33</v>
      </c>
      <c r="E311" t="s">
        <v>32</v>
      </c>
      <c r="F311" t="s">
        <v>29</v>
      </c>
      <c r="G311">
        <v>29</v>
      </c>
      <c r="H311" t="s">
        <v>64</v>
      </c>
      <c r="I311">
        <v>80</v>
      </c>
      <c r="J311" t="s">
        <v>71</v>
      </c>
      <c r="K311">
        <v>179</v>
      </c>
      <c r="N311">
        <v>0</v>
      </c>
      <c r="P311" t="s">
        <v>24</v>
      </c>
      <c r="Q311" t="s">
        <v>28</v>
      </c>
      <c r="R311" t="s">
        <v>26</v>
      </c>
      <c r="S311" t="s">
        <v>27</v>
      </c>
      <c r="T311" s="1">
        <v>1424</v>
      </c>
    </row>
    <row r="312" spans="1:20" x14ac:dyDescent="0.25">
      <c r="A312" t="s">
        <v>34</v>
      </c>
      <c r="B312">
        <v>2007</v>
      </c>
      <c r="C312" t="s">
        <v>33</v>
      </c>
      <c r="E312" t="s">
        <v>32</v>
      </c>
      <c r="F312" t="s">
        <v>29</v>
      </c>
      <c r="G312">
        <v>29</v>
      </c>
      <c r="H312" t="s">
        <v>64</v>
      </c>
      <c r="I312">
        <v>80</v>
      </c>
      <c r="J312" t="s">
        <v>70</v>
      </c>
      <c r="K312">
        <v>181</v>
      </c>
      <c r="N312">
        <v>0</v>
      </c>
      <c r="P312" t="s">
        <v>24</v>
      </c>
      <c r="Q312" t="s">
        <v>28</v>
      </c>
      <c r="R312" t="s">
        <v>26</v>
      </c>
      <c r="S312" t="s">
        <v>27</v>
      </c>
      <c r="T312" s="1">
        <v>1729</v>
      </c>
    </row>
    <row r="313" spans="1:20" x14ac:dyDescent="0.25">
      <c r="A313" t="s">
        <v>34</v>
      </c>
      <c r="B313">
        <v>2007</v>
      </c>
      <c r="C313" t="s">
        <v>33</v>
      </c>
      <c r="E313" t="s">
        <v>32</v>
      </c>
      <c r="F313" t="s">
        <v>29</v>
      </c>
      <c r="G313">
        <v>29</v>
      </c>
      <c r="H313" t="s">
        <v>64</v>
      </c>
      <c r="I313">
        <v>80</v>
      </c>
      <c r="J313" t="s">
        <v>69</v>
      </c>
      <c r="K313">
        <v>203</v>
      </c>
      <c r="N313">
        <v>0</v>
      </c>
      <c r="P313" t="s">
        <v>24</v>
      </c>
      <c r="Q313" t="s">
        <v>28</v>
      </c>
      <c r="R313" t="s">
        <v>26</v>
      </c>
      <c r="S313" t="s">
        <v>27</v>
      </c>
      <c r="T313" s="1">
        <v>1756</v>
      </c>
    </row>
    <row r="314" spans="1:20" x14ac:dyDescent="0.25">
      <c r="A314" t="s">
        <v>34</v>
      </c>
      <c r="B314">
        <v>2007</v>
      </c>
      <c r="C314" t="s">
        <v>33</v>
      </c>
      <c r="E314" t="s">
        <v>32</v>
      </c>
      <c r="F314" t="s">
        <v>29</v>
      </c>
      <c r="G314">
        <v>29</v>
      </c>
      <c r="H314" t="s">
        <v>64</v>
      </c>
      <c r="I314">
        <v>80</v>
      </c>
      <c r="J314" t="s">
        <v>68</v>
      </c>
      <c r="K314">
        <v>213</v>
      </c>
      <c r="N314">
        <v>0</v>
      </c>
      <c r="P314" t="s">
        <v>24</v>
      </c>
      <c r="Q314" t="s">
        <v>28</v>
      </c>
      <c r="R314" t="s">
        <v>26</v>
      </c>
      <c r="S314" t="s">
        <v>27</v>
      </c>
      <c r="T314" s="1">
        <v>1902</v>
      </c>
    </row>
    <row r="315" spans="1:20" x14ac:dyDescent="0.25">
      <c r="A315" t="s">
        <v>34</v>
      </c>
      <c r="B315">
        <v>2007</v>
      </c>
      <c r="C315" t="s">
        <v>33</v>
      </c>
      <c r="E315" t="s">
        <v>32</v>
      </c>
      <c r="F315" t="s">
        <v>29</v>
      </c>
      <c r="G315">
        <v>29</v>
      </c>
      <c r="H315" t="s">
        <v>64</v>
      </c>
      <c r="I315">
        <v>80</v>
      </c>
      <c r="J315" t="s">
        <v>67</v>
      </c>
      <c r="K315">
        <v>215</v>
      </c>
      <c r="N315">
        <v>0</v>
      </c>
      <c r="P315" t="s">
        <v>24</v>
      </c>
      <c r="Q315" t="s">
        <v>28</v>
      </c>
      <c r="R315" t="s">
        <v>26</v>
      </c>
      <c r="S315" t="s">
        <v>27</v>
      </c>
      <c r="T315" s="1">
        <v>1737</v>
      </c>
    </row>
    <row r="316" spans="1:20" x14ac:dyDescent="0.25">
      <c r="A316" t="s">
        <v>34</v>
      </c>
      <c r="B316">
        <v>2007</v>
      </c>
      <c r="C316" t="s">
        <v>33</v>
      </c>
      <c r="E316" t="s">
        <v>32</v>
      </c>
      <c r="F316" t="s">
        <v>29</v>
      </c>
      <c r="G316">
        <v>29</v>
      </c>
      <c r="H316" t="s">
        <v>64</v>
      </c>
      <c r="I316">
        <v>80</v>
      </c>
      <c r="J316" t="s">
        <v>66</v>
      </c>
      <c r="K316">
        <v>223</v>
      </c>
      <c r="N316">
        <v>0</v>
      </c>
      <c r="P316" t="s">
        <v>24</v>
      </c>
      <c r="Q316" t="s">
        <v>28</v>
      </c>
      <c r="R316" t="s">
        <v>26</v>
      </c>
      <c r="S316" t="s">
        <v>27</v>
      </c>
      <c r="T316" s="1">
        <v>1706</v>
      </c>
    </row>
    <row r="317" spans="1:20" x14ac:dyDescent="0.25">
      <c r="A317" t="s">
        <v>34</v>
      </c>
      <c r="B317">
        <v>2007</v>
      </c>
      <c r="C317" t="s">
        <v>33</v>
      </c>
      <c r="E317" t="s">
        <v>32</v>
      </c>
      <c r="F317" t="s">
        <v>29</v>
      </c>
      <c r="G317">
        <v>29</v>
      </c>
      <c r="H317" t="s">
        <v>64</v>
      </c>
      <c r="I317">
        <v>80</v>
      </c>
      <c r="J317" t="s">
        <v>65</v>
      </c>
      <c r="K317">
        <v>225</v>
      </c>
      <c r="N317">
        <v>0</v>
      </c>
      <c r="P317" t="s">
        <v>24</v>
      </c>
      <c r="Q317" t="s">
        <v>28</v>
      </c>
      <c r="R317" t="s">
        <v>26</v>
      </c>
      <c r="S317" t="s">
        <v>27</v>
      </c>
      <c r="T317" s="1">
        <v>2613</v>
      </c>
    </row>
    <row r="318" spans="1:20" x14ac:dyDescent="0.25">
      <c r="A318" t="s">
        <v>34</v>
      </c>
      <c r="B318">
        <v>2007</v>
      </c>
      <c r="C318" t="s">
        <v>33</v>
      </c>
      <c r="E318" t="s">
        <v>32</v>
      </c>
      <c r="F318" t="s">
        <v>29</v>
      </c>
      <c r="G318">
        <v>29</v>
      </c>
      <c r="H318" t="s">
        <v>64</v>
      </c>
      <c r="I318">
        <v>80</v>
      </c>
      <c r="J318" t="s">
        <v>63</v>
      </c>
      <c r="K318">
        <v>229</v>
      </c>
      <c r="N318">
        <v>0</v>
      </c>
      <c r="P318" t="s">
        <v>24</v>
      </c>
      <c r="Q318" t="s">
        <v>28</v>
      </c>
      <c r="R318" t="s">
        <v>26</v>
      </c>
      <c r="S318" t="s">
        <v>27</v>
      </c>
      <c r="T318" s="1">
        <v>1811</v>
      </c>
    </row>
    <row r="319" spans="1:20" x14ac:dyDescent="0.25">
      <c r="A319" t="s">
        <v>34</v>
      </c>
      <c r="B319">
        <v>2007</v>
      </c>
      <c r="C319" t="s">
        <v>33</v>
      </c>
      <c r="E319" t="s">
        <v>32</v>
      </c>
      <c r="F319" t="s">
        <v>29</v>
      </c>
      <c r="G319">
        <v>29</v>
      </c>
      <c r="H319" t="s">
        <v>55</v>
      </c>
      <c r="I319">
        <v>90</v>
      </c>
      <c r="J319" t="s">
        <v>62</v>
      </c>
      <c r="K319">
        <v>23</v>
      </c>
      <c r="N319">
        <v>0</v>
      </c>
      <c r="P319" t="s">
        <v>24</v>
      </c>
      <c r="Q319" t="s">
        <v>28</v>
      </c>
      <c r="R319" t="s">
        <v>26</v>
      </c>
      <c r="S319" t="s">
        <v>27</v>
      </c>
      <c r="T319" s="1">
        <v>2266</v>
      </c>
    </row>
    <row r="320" spans="1:20" x14ac:dyDescent="0.25">
      <c r="A320" t="s">
        <v>34</v>
      </c>
      <c r="B320">
        <v>2007</v>
      </c>
      <c r="C320" t="s">
        <v>33</v>
      </c>
      <c r="E320" t="s">
        <v>32</v>
      </c>
      <c r="F320" t="s">
        <v>29</v>
      </c>
      <c r="G320">
        <v>29</v>
      </c>
      <c r="H320" t="s">
        <v>55</v>
      </c>
      <c r="I320">
        <v>90</v>
      </c>
      <c r="J320" t="s">
        <v>61</v>
      </c>
      <c r="K320">
        <v>31</v>
      </c>
      <c r="N320">
        <v>0</v>
      </c>
      <c r="P320" t="s">
        <v>24</v>
      </c>
      <c r="Q320" t="s">
        <v>28</v>
      </c>
      <c r="R320" t="s">
        <v>26</v>
      </c>
      <c r="S320" t="s">
        <v>27</v>
      </c>
      <c r="T320" s="1">
        <v>2540</v>
      </c>
    </row>
    <row r="321" spans="1:20" x14ac:dyDescent="0.25">
      <c r="A321" t="s">
        <v>34</v>
      </c>
      <c r="B321">
        <v>2007</v>
      </c>
      <c r="C321" t="s">
        <v>33</v>
      </c>
      <c r="E321" t="s">
        <v>32</v>
      </c>
      <c r="F321" t="s">
        <v>29</v>
      </c>
      <c r="G321">
        <v>29</v>
      </c>
      <c r="H321" t="s">
        <v>55</v>
      </c>
      <c r="I321">
        <v>90</v>
      </c>
      <c r="J321" t="s">
        <v>60</v>
      </c>
      <c r="K321">
        <v>69</v>
      </c>
      <c r="N321">
        <v>0</v>
      </c>
      <c r="P321" t="s">
        <v>24</v>
      </c>
      <c r="Q321" t="s">
        <v>28</v>
      </c>
      <c r="R321" t="s">
        <v>26</v>
      </c>
      <c r="S321" t="s">
        <v>27</v>
      </c>
      <c r="T321" s="1">
        <v>2472</v>
      </c>
    </row>
    <row r="322" spans="1:20" x14ac:dyDescent="0.25">
      <c r="A322" t="s">
        <v>34</v>
      </c>
      <c r="B322">
        <v>2007</v>
      </c>
      <c r="C322" t="s">
        <v>33</v>
      </c>
      <c r="E322" t="s">
        <v>32</v>
      </c>
      <c r="F322" t="s">
        <v>29</v>
      </c>
      <c r="G322">
        <v>29</v>
      </c>
      <c r="H322" t="s">
        <v>55</v>
      </c>
      <c r="I322">
        <v>90</v>
      </c>
      <c r="J322" t="s">
        <v>59</v>
      </c>
      <c r="K322">
        <v>133</v>
      </c>
      <c r="N322">
        <v>0</v>
      </c>
      <c r="P322" t="s">
        <v>24</v>
      </c>
      <c r="Q322" t="s">
        <v>28</v>
      </c>
      <c r="R322" t="s">
        <v>26</v>
      </c>
      <c r="S322" t="s">
        <v>27</v>
      </c>
      <c r="T322" s="1">
        <v>2365</v>
      </c>
    </row>
    <row r="323" spans="1:20" x14ac:dyDescent="0.25">
      <c r="A323" t="s">
        <v>34</v>
      </c>
      <c r="B323">
        <v>2007</v>
      </c>
      <c r="C323" t="s">
        <v>33</v>
      </c>
      <c r="E323" t="s">
        <v>32</v>
      </c>
      <c r="F323" t="s">
        <v>29</v>
      </c>
      <c r="G323">
        <v>29</v>
      </c>
      <c r="H323" t="s">
        <v>55</v>
      </c>
      <c r="I323">
        <v>90</v>
      </c>
      <c r="J323" t="s">
        <v>58</v>
      </c>
      <c r="K323">
        <v>143</v>
      </c>
      <c r="N323">
        <v>0</v>
      </c>
      <c r="P323" t="s">
        <v>24</v>
      </c>
      <c r="Q323" t="s">
        <v>28</v>
      </c>
      <c r="R323" t="s">
        <v>26</v>
      </c>
      <c r="S323" t="s">
        <v>27</v>
      </c>
      <c r="T323" s="1">
        <v>2425</v>
      </c>
    </row>
    <row r="324" spans="1:20" x14ac:dyDescent="0.25">
      <c r="A324" t="s">
        <v>34</v>
      </c>
      <c r="B324">
        <v>2007</v>
      </c>
      <c r="C324" t="s">
        <v>33</v>
      </c>
      <c r="E324" t="s">
        <v>32</v>
      </c>
      <c r="F324" t="s">
        <v>29</v>
      </c>
      <c r="G324">
        <v>29</v>
      </c>
      <c r="H324" t="s">
        <v>55</v>
      </c>
      <c r="I324">
        <v>90</v>
      </c>
      <c r="J324" t="s">
        <v>57</v>
      </c>
      <c r="K324">
        <v>155</v>
      </c>
      <c r="N324">
        <v>0</v>
      </c>
      <c r="P324" t="s">
        <v>24</v>
      </c>
      <c r="Q324" t="s">
        <v>28</v>
      </c>
      <c r="R324" t="s">
        <v>26</v>
      </c>
      <c r="S324" t="s">
        <v>27</v>
      </c>
      <c r="T324" s="1">
        <v>2161</v>
      </c>
    </row>
    <row r="325" spans="1:20" x14ac:dyDescent="0.25">
      <c r="A325" t="s">
        <v>34</v>
      </c>
      <c r="B325">
        <v>2007</v>
      </c>
      <c r="C325" t="s">
        <v>33</v>
      </c>
      <c r="E325" t="s">
        <v>32</v>
      </c>
      <c r="F325" t="s">
        <v>29</v>
      </c>
      <c r="G325">
        <v>29</v>
      </c>
      <c r="H325" t="s">
        <v>55</v>
      </c>
      <c r="I325">
        <v>90</v>
      </c>
      <c r="J325" t="s">
        <v>56</v>
      </c>
      <c r="K325">
        <v>201</v>
      </c>
      <c r="N325">
        <v>0</v>
      </c>
      <c r="P325" t="s">
        <v>24</v>
      </c>
      <c r="Q325" t="s">
        <v>28</v>
      </c>
      <c r="R325" t="s">
        <v>26</v>
      </c>
      <c r="S325" t="s">
        <v>27</v>
      </c>
      <c r="T325" s="1">
        <v>2585</v>
      </c>
    </row>
    <row r="326" spans="1:20" x14ac:dyDescent="0.25">
      <c r="A326" t="s">
        <v>34</v>
      </c>
      <c r="B326">
        <v>2007</v>
      </c>
      <c r="C326" t="s">
        <v>33</v>
      </c>
      <c r="E326" t="s">
        <v>32</v>
      </c>
      <c r="F326" t="s">
        <v>29</v>
      </c>
      <c r="G326">
        <v>29</v>
      </c>
      <c r="H326" t="s">
        <v>55</v>
      </c>
      <c r="I326">
        <v>90</v>
      </c>
      <c r="J326" t="s">
        <v>54</v>
      </c>
      <c r="K326">
        <v>207</v>
      </c>
      <c r="N326">
        <v>0</v>
      </c>
      <c r="P326" t="s">
        <v>24</v>
      </c>
      <c r="Q326" t="s">
        <v>28</v>
      </c>
      <c r="R326" t="s">
        <v>26</v>
      </c>
      <c r="S326" t="s">
        <v>27</v>
      </c>
      <c r="T326" s="1">
        <v>2369</v>
      </c>
    </row>
    <row r="327" spans="1:20" x14ac:dyDescent="0.25">
      <c r="A327" t="s">
        <v>34</v>
      </c>
      <c r="B327">
        <v>2007</v>
      </c>
      <c r="C327" t="s">
        <v>33</v>
      </c>
      <c r="E327" t="s">
        <v>32</v>
      </c>
      <c r="F327" t="s">
        <v>29</v>
      </c>
      <c r="G327">
        <v>29</v>
      </c>
      <c r="H327" t="s">
        <v>44</v>
      </c>
      <c r="I327">
        <v>70</v>
      </c>
      <c r="J327" t="s">
        <v>53</v>
      </c>
      <c r="K327">
        <v>9</v>
      </c>
      <c r="N327">
        <v>0</v>
      </c>
      <c r="P327" t="s">
        <v>24</v>
      </c>
      <c r="Q327" t="s">
        <v>28</v>
      </c>
      <c r="R327" t="s">
        <v>26</v>
      </c>
      <c r="S327" t="s">
        <v>27</v>
      </c>
      <c r="T327" s="1">
        <v>2582</v>
      </c>
    </row>
    <row r="328" spans="1:20" x14ac:dyDescent="0.25">
      <c r="A328" t="s">
        <v>34</v>
      </c>
      <c r="B328">
        <v>2007</v>
      </c>
      <c r="C328" t="s">
        <v>33</v>
      </c>
      <c r="E328" t="s">
        <v>32</v>
      </c>
      <c r="F328" t="s">
        <v>29</v>
      </c>
      <c r="G328">
        <v>29</v>
      </c>
      <c r="H328" t="s">
        <v>44</v>
      </c>
      <c r="I328">
        <v>70</v>
      </c>
      <c r="J328" t="s">
        <v>52</v>
      </c>
      <c r="K328">
        <v>11</v>
      </c>
      <c r="N328">
        <v>0</v>
      </c>
      <c r="P328" t="s">
        <v>24</v>
      </c>
      <c r="Q328" t="s">
        <v>28</v>
      </c>
      <c r="R328" t="s">
        <v>26</v>
      </c>
      <c r="S328" t="s">
        <v>27</v>
      </c>
      <c r="T328" s="1">
        <v>1858</v>
      </c>
    </row>
    <row r="329" spans="1:20" x14ac:dyDescent="0.25">
      <c r="A329" t="s">
        <v>34</v>
      </c>
      <c r="B329">
        <v>2007</v>
      </c>
      <c r="C329" t="s">
        <v>33</v>
      </c>
      <c r="E329" t="s">
        <v>32</v>
      </c>
      <c r="F329" t="s">
        <v>29</v>
      </c>
      <c r="G329">
        <v>29</v>
      </c>
      <c r="H329" t="s">
        <v>44</v>
      </c>
      <c r="I329">
        <v>70</v>
      </c>
      <c r="J329" t="s">
        <v>51</v>
      </c>
      <c r="K329">
        <v>43</v>
      </c>
      <c r="N329">
        <v>0</v>
      </c>
      <c r="P329" t="s">
        <v>24</v>
      </c>
      <c r="Q329" t="s">
        <v>28</v>
      </c>
      <c r="R329" t="s">
        <v>26</v>
      </c>
      <c r="S329" t="s">
        <v>27</v>
      </c>
      <c r="T329" s="1">
        <v>2785</v>
      </c>
    </row>
    <row r="330" spans="1:20" x14ac:dyDescent="0.25">
      <c r="A330" t="s">
        <v>34</v>
      </c>
      <c r="B330">
        <v>2007</v>
      </c>
      <c r="C330" t="s">
        <v>33</v>
      </c>
      <c r="E330" t="s">
        <v>32</v>
      </c>
      <c r="F330" t="s">
        <v>29</v>
      </c>
      <c r="G330">
        <v>29</v>
      </c>
      <c r="H330" t="s">
        <v>44</v>
      </c>
      <c r="I330">
        <v>70</v>
      </c>
      <c r="J330" t="s">
        <v>50</v>
      </c>
      <c r="K330">
        <v>57</v>
      </c>
      <c r="N330">
        <v>0</v>
      </c>
      <c r="P330" t="s">
        <v>24</v>
      </c>
      <c r="Q330" t="s">
        <v>28</v>
      </c>
      <c r="R330" t="s">
        <v>26</v>
      </c>
      <c r="S330" t="s">
        <v>27</v>
      </c>
      <c r="T330" s="1">
        <v>1819</v>
      </c>
    </row>
    <row r="331" spans="1:20" x14ac:dyDescent="0.25">
      <c r="A331" t="s">
        <v>34</v>
      </c>
      <c r="B331">
        <v>2007</v>
      </c>
      <c r="C331" t="s">
        <v>33</v>
      </c>
      <c r="E331" t="s">
        <v>32</v>
      </c>
      <c r="F331" t="s">
        <v>29</v>
      </c>
      <c r="G331">
        <v>29</v>
      </c>
      <c r="H331" t="s">
        <v>44</v>
      </c>
      <c r="I331">
        <v>70</v>
      </c>
      <c r="J331" t="s">
        <v>49</v>
      </c>
      <c r="K331">
        <v>77</v>
      </c>
      <c r="N331">
        <v>0</v>
      </c>
      <c r="P331" t="s">
        <v>24</v>
      </c>
      <c r="Q331" t="s">
        <v>28</v>
      </c>
      <c r="R331" t="s">
        <v>26</v>
      </c>
      <c r="S331" t="s">
        <v>27</v>
      </c>
      <c r="T331" s="1">
        <v>3277</v>
      </c>
    </row>
    <row r="332" spans="1:20" x14ac:dyDescent="0.25">
      <c r="A332" t="s">
        <v>34</v>
      </c>
      <c r="B332">
        <v>2007</v>
      </c>
      <c r="C332" t="s">
        <v>33</v>
      </c>
      <c r="E332" t="s">
        <v>32</v>
      </c>
      <c r="F332" t="s">
        <v>29</v>
      </c>
      <c r="G332">
        <v>29</v>
      </c>
      <c r="H332" t="s">
        <v>44</v>
      </c>
      <c r="I332">
        <v>70</v>
      </c>
      <c r="J332" t="s">
        <v>48</v>
      </c>
      <c r="K332">
        <v>97</v>
      </c>
      <c r="N332">
        <v>0</v>
      </c>
      <c r="P332" t="s">
        <v>24</v>
      </c>
      <c r="Q332" t="s">
        <v>28</v>
      </c>
      <c r="R332" t="s">
        <v>26</v>
      </c>
      <c r="S332" t="s">
        <v>27</v>
      </c>
      <c r="T332" s="1">
        <v>2210</v>
      </c>
    </row>
    <row r="333" spans="1:20" x14ac:dyDescent="0.25">
      <c r="A333" t="s">
        <v>34</v>
      </c>
      <c r="B333">
        <v>2007</v>
      </c>
      <c r="C333" t="s">
        <v>33</v>
      </c>
      <c r="E333" t="s">
        <v>32</v>
      </c>
      <c r="F333" t="s">
        <v>29</v>
      </c>
      <c r="G333">
        <v>29</v>
      </c>
      <c r="H333" t="s">
        <v>44</v>
      </c>
      <c r="I333">
        <v>70</v>
      </c>
      <c r="J333" t="s">
        <v>47</v>
      </c>
      <c r="K333">
        <v>109</v>
      </c>
      <c r="N333">
        <v>0</v>
      </c>
      <c r="P333" t="s">
        <v>24</v>
      </c>
      <c r="Q333" t="s">
        <v>28</v>
      </c>
      <c r="R333" t="s">
        <v>26</v>
      </c>
      <c r="S333" t="s">
        <v>27</v>
      </c>
      <c r="T333" s="1">
        <v>2467</v>
      </c>
    </row>
    <row r="334" spans="1:20" x14ac:dyDescent="0.25">
      <c r="A334" t="s">
        <v>34</v>
      </c>
      <c r="B334">
        <v>2007</v>
      </c>
      <c r="C334" t="s">
        <v>33</v>
      </c>
      <c r="E334" t="s">
        <v>32</v>
      </c>
      <c r="F334" t="s">
        <v>29</v>
      </c>
      <c r="G334">
        <v>29</v>
      </c>
      <c r="H334" t="s">
        <v>44</v>
      </c>
      <c r="I334">
        <v>70</v>
      </c>
      <c r="J334" t="s">
        <v>46</v>
      </c>
      <c r="K334">
        <v>119</v>
      </c>
      <c r="N334">
        <v>0</v>
      </c>
      <c r="P334" t="s">
        <v>24</v>
      </c>
      <c r="Q334" t="s">
        <v>28</v>
      </c>
      <c r="R334" t="s">
        <v>26</v>
      </c>
      <c r="S334" t="s">
        <v>27</v>
      </c>
      <c r="T334" s="1">
        <v>2370</v>
      </c>
    </row>
    <row r="335" spans="1:20" x14ac:dyDescent="0.25">
      <c r="A335" t="s">
        <v>34</v>
      </c>
      <c r="B335">
        <v>2007</v>
      </c>
      <c r="C335" t="s">
        <v>33</v>
      </c>
      <c r="E335" t="s">
        <v>32</v>
      </c>
      <c r="F335" t="s">
        <v>29</v>
      </c>
      <c r="G335">
        <v>29</v>
      </c>
      <c r="H335" t="s">
        <v>44</v>
      </c>
      <c r="I335">
        <v>70</v>
      </c>
      <c r="J335" t="s">
        <v>45</v>
      </c>
      <c r="K335">
        <v>145</v>
      </c>
      <c r="N335">
        <v>0</v>
      </c>
      <c r="P335" t="s">
        <v>24</v>
      </c>
      <c r="Q335" t="s">
        <v>28</v>
      </c>
      <c r="R335" t="s">
        <v>26</v>
      </c>
      <c r="S335" t="s">
        <v>27</v>
      </c>
      <c r="T335" s="1">
        <v>2623</v>
      </c>
    </row>
    <row r="336" spans="1:20" x14ac:dyDescent="0.25">
      <c r="A336" t="s">
        <v>34</v>
      </c>
      <c r="B336">
        <v>2007</v>
      </c>
      <c r="C336" t="s">
        <v>33</v>
      </c>
      <c r="E336" t="s">
        <v>32</v>
      </c>
      <c r="F336" t="s">
        <v>29</v>
      </c>
      <c r="G336">
        <v>29</v>
      </c>
      <c r="H336" t="s">
        <v>44</v>
      </c>
      <c r="I336">
        <v>70</v>
      </c>
      <c r="J336" t="s">
        <v>43</v>
      </c>
      <c r="K336">
        <v>209</v>
      </c>
      <c r="N336">
        <v>0</v>
      </c>
      <c r="P336" t="s">
        <v>24</v>
      </c>
      <c r="Q336" t="s">
        <v>28</v>
      </c>
      <c r="R336" t="s">
        <v>26</v>
      </c>
      <c r="S336" t="s">
        <v>27</v>
      </c>
      <c r="T336" s="1">
        <v>2465</v>
      </c>
    </row>
    <row r="337" spans="1:21" x14ac:dyDescent="0.25">
      <c r="A337" t="s">
        <v>34</v>
      </c>
      <c r="B337">
        <v>2007</v>
      </c>
      <c r="C337" t="s">
        <v>33</v>
      </c>
      <c r="E337" t="s">
        <v>32</v>
      </c>
      <c r="F337" t="s">
        <v>29</v>
      </c>
      <c r="G337">
        <v>29</v>
      </c>
      <c r="H337" t="s">
        <v>31</v>
      </c>
      <c r="I337">
        <v>40</v>
      </c>
      <c r="J337" t="s">
        <v>42</v>
      </c>
      <c r="K337">
        <v>13</v>
      </c>
      <c r="N337">
        <v>0</v>
      </c>
      <c r="P337" t="s">
        <v>24</v>
      </c>
      <c r="Q337" t="s">
        <v>28</v>
      </c>
      <c r="R337" t="s">
        <v>26</v>
      </c>
      <c r="S337" t="s">
        <v>27</v>
      </c>
      <c r="T337" s="1">
        <v>1955</v>
      </c>
    </row>
    <row r="338" spans="1:21" x14ac:dyDescent="0.25">
      <c r="A338" t="s">
        <v>34</v>
      </c>
      <c r="B338">
        <v>2007</v>
      </c>
      <c r="C338" t="s">
        <v>33</v>
      </c>
      <c r="E338" t="s">
        <v>32</v>
      </c>
      <c r="F338" t="s">
        <v>29</v>
      </c>
      <c r="G338">
        <v>29</v>
      </c>
      <c r="H338" t="s">
        <v>31</v>
      </c>
      <c r="I338">
        <v>40</v>
      </c>
      <c r="J338" t="s">
        <v>41</v>
      </c>
      <c r="K338">
        <v>37</v>
      </c>
      <c r="N338">
        <v>0</v>
      </c>
      <c r="P338" t="s">
        <v>24</v>
      </c>
      <c r="Q338" t="s">
        <v>28</v>
      </c>
      <c r="R338" t="s">
        <v>26</v>
      </c>
      <c r="S338" t="s">
        <v>27</v>
      </c>
      <c r="T338" s="1">
        <v>2839</v>
      </c>
    </row>
    <row r="339" spans="1:21" x14ac:dyDescent="0.25">
      <c r="A339" t="s">
        <v>34</v>
      </c>
      <c r="B339">
        <v>2007</v>
      </c>
      <c r="C339" t="s">
        <v>33</v>
      </c>
      <c r="E339" t="s">
        <v>32</v>
      </c>
      <c r="F339" t="s">
        <v>29</v>
      </c>
      <c r="G339">
        <v>29</v>
      </c>
      <c r="H339" t="s">
        <v>31</v>
      </c>
      <c r="I339">
        <v>40</v>
      </c>
      <c r="J339" t="s">
        <v>40</v>
      </c>
      <c r="K339">
        <v>39</v>
      </c>
      <c r="N339">
        <v>0</v>
      </c>
      <c r="P339" t="s">
        <v>24</v>
      </c>
      <c r="Q339" t="s">
        <v>28</v>
      </c>
      <c r="R339" t="s">
        <v>26</v>
      </c>
      <c r="S339" t="s">
        <v>27</v>
      </c>
      <c r="T339" s="1">
        <v>1823</v>
      </c>
    </row>
    <row r="340" spans="1:21" x14ac:dyDescent="0.25">
      <c r="A340" t="s">
        <v>34</v>
      </c>
      <c r="B340">
        <v>2007</v>
      </c>
      <c r="C340" t="s">
        <v>33</v>
      </c>
      <c r="E340" t="s">
        <v>32</v>
      </c>
      <c r="F340" t="s">
        <v>29</v>
      </c>
      <c r="G340">
        <v>29</v>
      </c>
      <c r="H340" t="s">
        <v>31</v>
      </c>
      <c r="I340">
        <v>40</v>
      </c>
      <c r="J340" t="s">
        <v>39</v>
      </c>
      <c r="K340">
        <v>83</v>
      </c>
      <c r="N340">
        <v>0</v>
      </c>
      <c r="P340" t="s">
        <v>24</v>
      </c>
      <c r="Q340" t="s">
        <v>28</v>
      </c>
      <c r="R340" t="s">
        <v>26</v>
      </c>
      <c r="S340" t="s">
        <v>27</v>
      </c>
      <c r="T340" s="1">
        <v>1803</v>
      </c>
    </row>
    <row r="341" spans="1:21" x14ac:dyDescent="0.25">
      <c r="A341" t="s">
        <v>34</v>
      </c>
      <c r="B341">
        <v>2007</v>
      </c>
      <c r="C341" t="s">
        <v>33</v>
      </c>
      <c r="E341" t="s">
        <v>32</v>
      </c>
      <c r="F341" t="s">
        <v>29</v>
      </c>
      <c r="G341">
        <v>29</v>
      </c>
      <c r="H341" t="s">
        <v>31</v>
      </c>
      <c r="I341">
        <v>40</v>
      </c>
      <c r="J341" t="s">
        <v>38</v>
      </c>
      <c r="K341">
        <v>95</v>
      </c>
      <c r="N341">
        <v>0</v>
      </c>
      <c r="P341" t="s">
        <v>24</v>
      </c>
      <c r="Q341" t="s">
        <v>28</v>
      </c>
      <c r="R341" t="s">
        <v>26</v>
      </c>
      <c r="S341" t="s">
        <v>27</v>
      </c>
      <c r="T341" s="1">
        <v>3266</v>
      </c>
    </row>
    <row r="342" spans="1:21" x14ac:dyDescent="0.25">
      <c r="A342" t="s">
        <v>34</v>
      </c>
      <c r="B342">
        <v>2007</v>
      </c>
      <c r="C342" t="s">
        <v>33</v>
      </c>
      <c r="E342" t="s">
        <v>32</v>
      </c>
      <c r="F342" t="s">
        <v>29</v>
      </c>
      <c r="G342">
        <v>29</v>
      </c>
      <c r="H342" t="s">
        <v>31</v>
      </c>
      <c r="I342">
        <v>40</v>
      </c>
      <c r="J342" t="s">
        <v>37</v>
      </c>
      <c r="K342">
        <v>101</v>
      </c>
      <c r="N342">
        <v>0</v>
      </c>
      <c r="P342" t="s">
        <v>24</v>
      </c>
      <c r="Q342" t="s">
        <v>28</v>
      </c>
      <c r="R342" t="s">
        <v>26</v>
      </c>
      <c r="S342" t="s">
        <v>27</v>
      </c>
      <c r="T342" s="1">
        <v>2227</v>
      </c>
    </row>
    <row r="343" spans="1:21" x14ac:dyDescent="0.25">
      <c r="A343" t="s">
        <v>34</v>
      </c>
      <c r="B343">
        <v>2007</v>
      </c>
      <c r="C343" t="s">
        <v>33</v>
      </c>
      <c r="E343" t="s">
        <v>32</v>
      </c>
      <c r="F343" t="s">
        <v>29</v>
      </c>
      <c r="G343">
        <v>29</v>
      </c>
      <c r="H343" t="s">
        <v>31</v>
      </c>
      <c r="I343">
        <v>40</v>
      </c>
      <c r="J343" t="s">
        <v>36</v>
      </c>
      <c r="K343">
        <v>107</v>
      </c>
      <c r="N343">
        <v>0</v>
      </c>
      <c r="P343" t="s">
        <v>24</v>
      </c>
      <c r="Q343" t="s">
        <v>28</v>
      </c>
      <c r="R343" t="s">
        <v>26</v>
      </c>
      <c r="S343" t="s">
        <v>27</v>
      </c>
      <c r="T343" s="1">
        <v>2705</v>
      </c>
    </row>
    <row r="344" spans="1:21" x14ac:dyDescent="0.25">
      <c r="A344" t="s">
        <v>34</v>
      </c>
      <c r="B344">
        <v>2007</v>
      </c>
      <c r="C344" t="s">
        <v>33</v>
      </c>
      <c r="E344" t="s">
        <v>32</v>
      </c>
      <c r="F344" t="s">
        <v>29</v>
      </c>
      <c r="G344">
        <v>29</v>
      </c>
      <c r="H344" t="s">
        <v>31</v>
      </c>
      <c r="I344">
        <v>40</v>
      </c>
      <c r="J344" t="s">
        <v>35</v>
      </c>
      <c r="K344">
        <v>185</v>
      </c>
      <c r="N344">
        <v>0</v>
      </c>
      <c r="P344" t="s">
        <v>24</v>
      </c>
      <c r="Q344" t="s">
        <v>28</v>
      </c>
      <c r="R344" t="s">
        <v>26</v>
      </c>
      <c r="S344" t="s">
        <v>27</v>
      </c>
      <c r="T344" s="1">
        <v>1787</v>
      </c>
    </row>
    <row r="345" spans="1:21" x14ac:dyDescent="0.25">
      <c r="A345" t="s">
        <v>34</v>
      </c>
      <c r="B345">
        <v>2007</v>
      </c>
      <c r="C345" t="s">
        <v>33</v>
      </c>
      <c r="E345" t="s">
        <v>32</v>
      </c>
      <c r="F345" t="s">
        <v>29</v>
      </c>
      <c r="G345">
        <v>29</v>
      </c>
      <c r="H345" t="s">
        <v>31</v>
      </c>
      <c r="I345">
        <v>40</v>
      </c>
      <c r="J345" t="s">
        <v>30</v>
      </c>
      <c r="K345">
        <v>217</v>
      </c>
      <c r="N345">
        <v>0</v>
      </c>
      <c r="P345" t="s">
        <v>24</v>
      </c>
      <c r="Q345" t="s">
        <v>28</v>
      </c>
      <c r="R345" t="s">
        <v>26</v>
      </c>
      <c r="S345" t="s">
        <v>27</v>
      </c>
      <c r="T345" s="1">
        <v>1842</v>
      </c>
    </row>
    <row r="346" spans="1:21" x14ac:dyDescent="0.25">
      <c r="A346" t="s">
        <v>34</v>
      </c>
      <c r="B346">
        <v>2007</v>
      </c>
      <c r="C346" t="s">
        <v>33</v>
      </c>
      <c r="E346" t="s">
        <v>23</v>
      </c>
      <c r="F346" t="s">
        <v>29</v>
      </c>
      <c r="G346">
        <v>29</v>
      </c>
      <c r="H346" t="s">
        <v>1199</v>
      </c>
      <c r="J346" t="s">
        <v>1199</v>
      </c>
      <c r="N346">
        <v>0</v>
      </c>
      <c r="P346" t="s">
        <v>24</v>
      </c>
      <c r="Q346" t="s">
        <v>28</v>
      </c>
      <c r="R346" t="s">
        <v>26</v>
      </c>
      <c r="S346" t="s">
        <v>27</v>
      </c>
      <c r="T346" s="1">
        <v>2179</v>
      </c>
    </row>
    <row r="347" spans="1:21" x14ac:dyDescent="0.25">
      <c r="A347" t="s">
        <v>34</v>
      </c>
      <c r="B347">
        <v>2012</v>
      </c>
      <c r="C347" t="s">
        <v>33</v>
      </c>
      <c r="E347" t="s">
        <v>32</v>
      </c>
      <c r="F347" t="s">
        <v>29</v>
      </c>
      <c r="G347">
        <v>29</v>
      </c>
      <c r="H347" t="s">
        <v>136</v>
      </c>
      <c r="I347">
        <v>50</v>
      </c>
      <c r="J347" t="s">
        <v>155</v>
      </c>
      <c r="K347">
        <v>15</v>
      </c>
      <c r="N347">
        <v>0</v>
      </c>
      <c r="P347" t="s">
        <v>24</v>
      </c>
      <c r="Q347" t="s">
        <v>28</v>
      </c>
      <c r="R347" t="s">
        <v>26</v>
      </c>
      <c r="S347" t="s">
        <v>27</v>
      </c>
      <c r="T347" s="1">
        <v>2090</v>
      </c>
      <c r="U347">
        <v>2</v>
      </c>
    </row>
    <row r="348" spans="1:21" x14ac:dyDescent="0.25">
      <c r="A348" t="s">
        <v>34</v>
      </c>
      <c r="B348">
        <v>2012</v>
      </c>
      <c r="C348" t="s">
        <v>33</v>
      </c>
      <c r="E348" t="s">
        <v>32</v>
      </c>
      <c r="F348" t="s">
        <v>29</v>
      </c>
      <c r="G348">
        <v>29</v>
      </c>
      <c r="H348" t="s">
        <v>136</v>
      </c>
      <c r="I348">
        <v>50</v>
      </c>
      <c r="J348" t="s">
        <v>154</v>
      </c>
      <c r="K348">
        <v>19</v>
      </c>
      <c r="N348">
        <v>0</v>
      </c>
      <c r="P348" t="s">
        <v>24</v>
      </c>
      <c r="Q348" t="s">
        <v>28</v>
      </c>
      <c r="R348" t="s">
        <v>26</v>
      </c>
      <c r="S348" t="s">
        <v>27</v>
      </c>
      <c r="T348" s="1">
        <v>3644</v>
      </c>
      <c r="U348">
        <v>2</v>
      </c>
    </row>
    <row r="349" spans="1:21" x14ac:dyDescent="0.25">
      <c r="A349" t="s">
        <v>34</v>
      </c>
      <c r="B349">
        <v>2012</v>
      </c>
      <c r="C349" t="s">
        <v>33</v>
      </c>
      <c r="E349" t="s">
        <v>32</v>
      </c>
      <c r="F349" t="s">
        <v>29</v>
      </c>
      <c r="G349">
        <v>29</v>
      </c>
      <c r="H349" t="s">
        <v>136</v>
      </c>
      <c r="I349">
        <v>50</v>
      </c>
      <c r="J349" t="s">
        <v>153</v>
      </c>
      <c r="K349">
        <v>27</v>
      </c>
      <c r="N349">
        <v>0</v>
      </c>
      <c r="P349" t="s">
        <v>24</v>
      </c>
      <c r="Q349" t="s">
        <v>28</v>
      </c>
      <c r="R349" t="s">
        <v>26</v>
      </c>
      <c r="S349" t="s">
        <v>27</v>
      </c>
      <c r="T349" s="1">
        <v>3267</v>
      </c>
      <c r="U349">
        <v>2</v>
      </c>
    </row>
    <row r="350" spans="1:21" x14ac:dyDescent="0.25">
      <c r="A350" t="s">
        <v>34</v>
      </c>
      <c r="B350">
        <v>2012</v>
      </c>
      <c r="C350" t="s">
        <v>33</v>
      </c>
      <c r="E350" t="s">
        <v>32</v>
      </c>
      <c r="F350" t="s">
        <v>29</v>
      </c>
      <c r="G350">
        <v>29</v>
      </c>
      <c r="H350" t="s">
        <v>136</v>
      </c>
      <c r="I350">
        <v>50</v>
      </c>
      <c r="J350" t="s">
        <v>152</v>
      </c>
      <c r="K350">
        <v>29</v>
      </c>
      <c r="N350">
        <v>0</v>
      </c>
      <c r="P350" t="s">
        <v>24</v>
      </c>
      <c r="Q350" t="s">
        <v>28</v>
      </c>
      <c r="R350" t="s">
        <v>26</v>
      </c>
      <c r="S350" t="s">
        <v>27</v>
      </c>
      <c r="T350" s="1">
        <v>2176</v>
      </c>
      <c r="U350">
        <v>2</v>
      </c>
    </row>
    <row r="351" spans="1:21" x14ac:dyDescent="0.25">
      <c r="A351" t="s">
        <v>34</v>
      </c>
      <c r="B351">
        <v>2012</v>
      </c>
      <c r="C351" t="s">
        <v>33</v>
      </c>
      <c r="E351" t="s">
        <v>32</v>
      </c>
      <c r="F351" t="s">
        <v>29</v>
      </c>
      <c r="G351">
        <v>29</v>
      </c>
      <c r="H351" t="s">
        <v>136</v>
      </c>
      <c r="I351">
        <v>50</v>
      </c>
      <c r="J351" t="s">
        <v>151</v>
      </c>
      <c r="K351">
        <v>51</v>
      </c>
      <c r="N351">
        <v>0</v>
      </c>
      <c r="P351" t="s">
        <v>24</v>
      </c>
      <c r="Q351" t="s">
        <v>28</v>
      </c>
      <c r="R351" t="s">
        <v>26</v>
      </c>
      <c r="S351" t="s">
        <v>27</v>
      </c>
      <c r="T351" s="1">
        <v>2913</v>
      </c>
      <c r="U351">
        <v>2</v>
      </c>
    </row>
    <row r="352" spans="1:21" x14ac:dyDescent="0.25">
      <c r="A352" t="s">
        <v>34</v>
      </c>
      <c r="B352">
        <v>2012</v>
      </c>
      <c r="C352" t="s">
        <v>33</v>
      </c>
      <c r="E352" t="s">
        <v>32</v>
      </c>
      <c r="F352" t="s">
        <v>29</v>
      </c>
      <c r="G352">
        <v>29</v>
      </c>
      <c r="H352" t="s">
        <v>136</v>
      </c>
      <c r="I352">
        <v>50</v>
      </c>
      <c r="J352" t="s">
        <v>150</v>
      </c>
      <c r="K352">
        <v>53</v>
      </c>
      <c r="N352">
        <v>0</v>
      </c>
      <c r="P352" t="s">
        <v>24</v>
      </c>
      <c r="Q352" t="s">
        <v>28</v>
      </c>
      <c r="R352" t="s">
        <v>26</v>
      </c>
      <c r="S352" t="s">
        <v>27</v>
      </c>
      <c r="T352" s="1">
        <v>2841</v>
      </c>
      <c r="U352">
        <v>2</v>
      </c>
    </row>
    <row r="353" spans="1:21" x14ac:dyDescent="0.25">
      <c r="A353" t="s">
        <v>34</v>
      </c>
      <c r="B353">
        <v>2012</v>
      </c>
      <c r="C353" t="s">
        <v>33</v>
      </c>
      <c r="E353" t="s">
        <v>32</v>
      </c>
      <c r="F353" t="s">
        <v>29</v>
      </c>
      <c r="G353">
        <v>29</v>
      </c>
      <c r="H353" t="s">
        <v>136</v>
      </c>
      <c r="I353">
        <v>50</v>
      </c>
      <c r="J353" t="s">
        <v>149</v>
      </c>
      <c r="K353">
        <v>59</v>
      </c>
      <c r="N353">
        <v>0</v>
      </c>
      <c r="P353" t="s">
        <v>24</v>
      </c>
      <c r="Q353" t="s">
        <v>28</v>
      </c>
      <c r="R353" t="s">
        <v>26</v>
      </c>
      <c r="S353" t="s">
        <v>27</v>
      </c>
      <c r="T353" s="1">
        <v>2326</v>
      </c>
      <c r="U353">
        <v>2</v>
      </c>
    </row>
    <row r="354" spans="1:21" x14ac:dyDescent="0.25">
      <c r="A354" t="s">
        <v>34</v>
      </c>
      <c r="B354">
        <v>2012</v>
      </c>
      <c r="C354" t="s">
        <v>33</v>
      </c>
      <c r="E354" t="s">
        <v>32</v>
      </c>
      <c r="F354" t="s">
        <v>29</v>
      </c>
      <c r="G354">
        <v>29</v>
      </c>
      <c r="H354" t="s">
        <v>136</v>
      </c>
      <c r="I354">
        <v>50</v>
      </c>
      <c r="J354" t="s">
        <v>148</v>
      </c>
      <c r="K354">
        <v>85</v>
      </c>
      <c r="N354">
        <v>0</v>
      </c>
      <c r="P354" t="s">
        <v>24</v>
      </c>
      <c r="Q354" t="s">
        <v>28</v>
      </c>
      <c r="R354" t="s">
        <v>26</v>
      </c>
      <c r="S354" t="s">
        <v>27</v>
      </c>
      <c r="T354" s="1">
        <v>1941</v>
      </c>
      <c r="U354">
        <v>2</v>
      </c>
    </row>
    <row r="355" spans="1:21" x14ac:dyDescent="0.25">
      <c r="A355" t="s">
        <v>34</v>
      </c>
      <c r="B355">
        <v>2012</v>
      </c>
      <c r="C355" t="s">
        <v>33</v>
      </c>
      <c r="E355" t="s">
        <v>32</v>
      </c>
      <c r="F355" t="s">
        <v>29</v>
      </c>
      <c r="G355">
        <v>29</v>
      </c>
      <c r="H355" t="s">
        <v>136</v>
      </c>
      <c r="I355">
        <v>50</v>
      </c>
      <c r="J355" t="s">
        <v>147</v>
      </c>
      <c r="K355">
        <v>89</v>
      </c>
      <c r="N355">
        <v>0</v>
      </c>
      <c r="P355" t="s">
        <v>24</v>
      </c>
      <c r="Q355" t="s">
        <v>28</v>
      </c>
      <c r="R355" t="s">
        <v>26</v>
      </c>
      <c r="S355" t="s">
        <v>27</v>
      </c>
      <c r="T355" s="1">
        <v>2537</v>
      </c>
      <c r="U355">
        <v>2</v>
      </c>
    </row>
    <row r="356" spans="1:21" x14ac:dyDescent="0.25">
      <c r="A356" t="s">
        <v>34</v>
      </c>
      <c r="B356">
        <v>2012</v>
      </c>
      <c r="C356" t="s">
        <v>33</v>
      </c>
      <c r="E356" t="s">
        <v>32</v>
      </c>
      <c r="F356" t="s">
        <v>29</v>
      </c>
      <c r="G356">
        <v>29</v>
      </c>
      <c r="H356" t="s">
        <v>136</v>
      </c>
      <c r="I356">
        <v>50</v>
      </c>
      <c r="J356" t="s">
        <v>146</v>
      </c>
      <c r="K356">
        <v>105</v>
      </c>
      <c r="N356">
        <v>0</v>
      </c>
      <c r="P356" t="s">
        <v>24</v>
      </c>
      <c r="Q356" t="s">
        <v>28</v>
      </c>
      <c r="R356" t="s">
        <v>26</v>
      </c>
      <c r="S356" t="s">
        <v>27</v>
      </c>
      <c r="T356" s="1">
        <v>2200</v>
      </c>
      <c r="U356">
        <v>2</v>
      </c>
    </row>
    <row r="357" spans="1:21" x14ac:dyDescent="0.25">
      <c r="A357" t="s">
        <v>34</v>
      </c>
      <c r="B357">
        <v>2012</v>
      </c>
      <c r="C357" t="s">
        <v>33</v>
      </c>
      <c r="E357" t="s">
        <v>32</v>
      </c>
      <c r="F357" t="s">
        <v>29</v>
      </c>
      <c r="G357">
        <v>29</v>
      </c>
      <c r="H357" t="s">
        <v>136</v>
      </c>
      <c r="I357">
        <v>50</v>
      </c>
      <c r="J357" t="s">
        <v>145</v>
      </c>
      <c r="K357">
        <v>125</v>
      </c>
      <c r="N357">
        <v>0</v>
      </c>
      <c r="P357" t="s">
        <v>24</v>
      </c>
      <c r="Q357" t="s">
        <v>28</v>
      </c>
      <c r="R357" t="s">
        <v>26</v>
      </c>
      <c r="S357" t="s">
        <v>27</v>
      </c>
      <c r="T357" s="1">
        <v>1951</v>
      </c>
      <c r="U357">
        <v>2</v>
      </c>
    </row>
    <row r="358" spans="1:21" x14ac:dyDescent="0.25">
      <c r="A358" t="s">
        <v>34</v>
      </c>
      <c r="B358">
        <v>2012</v>
      </c>
      <c r="C358" t="s">
        <v>33</v>
      </c>
      <c r="E358" t="s">
        <v>32</v>
      </c>
      <c r="F358" t="s">
        <v>29</v>
      </c>
      <c r="G358">
        <v>29</v>
      </c>
      <c r="H358" t="s">
        <v>136</v>
      </c>
      <c r="I358">
        <v>50</v>
      </c>
      <c r="J358" t="s">
        <v>144</v>
      </c>
      <c r="K358">
        <v>131</v>
      </c>
      <c r="N358">
        <v>0</v>
      </c>
      <c r="P358" t="s">
        <v>24</v>
      </c>
      <c r="Q358" t="s">
        <v>28</v>
      </c>
      <c r="R358" t="s">
        <v>26</v>
      </c>
      <c r="S358" t="s">
        <v>27</v>
      </c>
      <c r="T358" s="1">
        <v>2221</v>
      </c>
      <c r="U358">
        <v>2</v>
      </c>
    </row>
    <row r="359" spans="1:21" x14ac:dyDescent="0.25">
      <c r="A359" t="s">
        <v>34</v>
      </c>
      <c r="B359">
        <v>2012</v>
      </c>
      <c r="C359" t="s">
        <v>33</v>
      </c>
      <c r="E359" t="s">
        <v>32</v>
      </c>
      <c r="F359" t="s">
        <v>29</v>
      </c>
      <c r="G359">
        <v>29</v>
      </c>
      <c r="H359" t="s">
        <v>136</v>
      </c>
      <c r="I359">
        <v>50</v>
      </c>
      <c r="J359" t="s">
        <v>143</v>
      </c>
      <c r="K359">
        <v>135</v>
      </c>
      <c r="N359">
        <v>0</v>
      </c>
      <c r="P359" t="s">
        <v>24</v>
      </c>
      <c r="Q359" t="s">
        <v>28</v>
      </c>
      <c r="R359" t="s">
        <v>26</v>
      </c>
      <c r="S359" t="s">
        <v>27</v>
      </c>
      <c r="T359" s="1">
        <v>2698</v>
      </c>
      <c r="U359">
        <v>2</v>
      </c>
    </row>
    <row r="360" spans="1:21" x14ac:dyDescent="0.25">
      <c r="A360" t="s">
        <v>34</v>
      </c>
      <c r="B360">
        <v>2012</v>
      </c>
      <c r="C360" t="s">
        <v>33</v>
      </c>
      <c r="E360" t="s">
        <v>32</v>
      </c>
      <c r="F360" t="s">
        <v>29</v>
      </c>
      <c r="G360">
        <v>29</v>
      </c>
      <c r="H360" t="s">
        <v>136</v>
      </c>
      <c r="I360">
        <v>50</v>
      </c>
      <c r="J360" t="s">
        <v>142</v>
      </c>
      <c r="K360">
        <v>141</v>
      </c>
      <c r="N360">
        <v>0</v>
      </c>
      <c r="P360" t="s">
        <v>24</v>
      </c>
      <c r="Q360" t="s">
        <v>28</v>
      </c>
      <c r="R360" t="s">
        <v>26</v>
      </c>
      <c r="S360" t="s">
        <v>27</v>
      </c>
      <c r="T360" s="1">
        <v>2646</v>
      </c>
      <c r="U360">
        <v>2</v>
      </c>
    </row>
    <row r="361" spans="1:21" x14ac:dyDescent="0.25">
      <c r="A361" t="s">
        <v>34</v>
      </c>
      <c r="B361">
        <v>2012</v>
      </c>
      <c r="C361" t="s">
        <v>33</v>
      </c>
      <c r="E361" t="s">
        <v>32</v>
      </c>
      <c r="F361" t="s">
        <v>29</v>
      </c>
      <c r="G361">
        <v>29</v>
      </c>
      <c r="H361" t="s">
        <v>136</v>
      </c>
      <c r="I361">
        <v>50</v>
      </c>
      <c r="J361" t="s">
        <v>141</v>
      </c>
      <c r="K361">
        <v>151</v>
      </c>
      <c r="N361">
        <v>0</v>
      </c>
      <c r="P361" t="s">
        <v>24</v>
      </c>
      <c r="Q361" t="s">
        <v>28</v>
      </c>
      <c r="R361" t="s">
        <v>26</v>
      </c>
      <c r="S361" t="s">
        <v>27</v>
      </c>
      <c r="T361" s="1">
        <v>2047</v>
      </c>
      <c r="U361">
        <v>2</v>
      </c>
    </row>
    <row r="362" spans="1:21" x14ac:dyDescent="0.25">
      <c r="A362" t="s">
        <v>34</v>
      </c>
      <c r="B362">
        <v>2012</v>
      </c>
      <c r="C362" t="s">
        <v>33</v>
      </c>
      <c r="E362" t="s">
        <v>32</v>
      </c>
      <c r="F362" t="s">
        <v>29</v>
      </c>
      <c r="G362">
        <v>29</v>
      </c>
      <c r="H362" t="s">
        <v>136</v>
      </c>
      <c r="I362">
        <v>50</v>
      </c>
      <c r="J362" t="s">
        <v>140</v>
      </c>
      <c r="K362">
        <v>159</v>
      </c>
      <c r="N362">
        <v>0</v>
      </c>
      <c r="P362" t="s">
        <v>24</v>
      </c>
      <c r="Q362" t="s">
        <v>28</v>
      </c>
      <c r="R362" t="s">
        <v>26</v>
      </c>
      <c r="S362" t="s">
        <v>27</v>
      </c>
      <c r="T362" s="1">
        <v>2736</v>
      </c>
      <c r="U362">
        <v>2</v>
      </c>
    </row>
    <row r="363" spans="1:21" x14ac:dyDescent="0.25">
      <c r="A363" t="s">
        <v>34</v>
      </c>
      <c r="B363">
        <v>2012</v>
      </c>
      <c r="C363" t="s">
        <v>33</v>
      </c>
      <c r="E363" t="s">
        <v>32</v>
      </c>
      <c r="F363" t="s">
        <v>29</v>
      </c>
      <c r="G363">
        <v>29</v>
      </c>
      <c r="H363" t="s">
        <v>136</v>
      </c>
      <c r="I363">
        <v>50</v>
      </c>
      <c r="J363" t="s">
        <v>139</v>
      </c>
      <c r="K363">
        <v>161</v>
      </c>
      <c r="N363">
        <v>0</v>
      </c>
      <c r="P363" t="s">
        <v>24</v>
      </c>
      <c r="Q363" t="s">
        <v>28</v>
      </c>
      <c r="R363" t="s">
        <v>26</v>
      </c>
      <c r="S363" t="s">
        <v>27</v>
      </c>
      <c r="T363" s="1">
        <v>2301</v>
      </c>
      <c r="U363">
        <v>2</v>
      </c>
    </row>
    <row r="364" spans="1:21" x14ac:dyDescent="0.25">
      <c r="A364" t="s">
        <v>34</v>
      </c>
      <c r="B364">
        <v>2012</v>
      </c>
      <c r="C364" t="s">
        <v>33</v>
      </c>
      <c r="E364" t="s">
        <v>32</v>
      </c>
      <c r="F364" t="s">
        <v>29</v>
      </c>
      <c r="G364">
        <v>29</v>
      </c>
      <c r="H364" t="s">
        <v>136</v>
      </c>
      <c r="I364">
        <v>50</v>
      </c>
      <c r="J364" t="s">
        <v>138</v>
      </c>
      <c r="K364">
        <v>167</v>
      </c>
      <c r="N364">
        <v>0</v>
      </c>
      <c r="P364" t="s">
        <v>24</v>
      </c>
      <c r="Q364" t="s">
        <v>28</v>
      </c>
      <c r="R364" t="s">
        <v>26</v>
      </c>
      <c r="S364" t="s">
        <v>27</v>
      </c>
      <c r="T364" s="1">
        <v>2066</v>
      </c>
      <c r="U364">
        <v>2</v>
      </c>
    </row>
    <row r="365" spans="1:21" x14ac:dyDescent="0.25">
      <c r="A365" t="s">
        <v>34</v>
      </c>
      <c r="B365">
        <v>2012</v>
      </c>
      <c r="C365" t="s">
        <v>33</v>
      </c>
      <c r="E365" t="s">
        <v>32</v>
      </c>
      <c r="F365" t="s">
        <v>29</v>
      </c>
      <c r="G365">
        <v>29</v>
      </c>
      <c r="H365" t="s">
        <v>136</v>
      </c>
      <c r="I365">
        <v>50</v>
      </c>
      <c r="J365" t="s">
        <v>137</v>
      </c>
      <c r="K365">
        <v>169</v>
      </c>
      <c r="N365">
        <v>0</v>
      </c>
      <c r="P365" t="s">
        <v>24</v>
      </c>
      <c r="Q365" t="s">
        <v>28</v>
      </c>
      <c r="R365" t="s">
        <v>26</v>
      </c>
      <c r="S365" t="s">
        <v>27</v>
      </c>
      <c r="T365" s="1">
        <v>1948</v>
      </c>
      <c r="U365">
        <v>2</v>
      </c>
    </row>
    <row r="366" spans="1:21" x14ac:dyDescent="0.25">
      <c r="A366" t="s">
        <v>34</v>
      </c>
      <c r="B366">
        <v>2012</v>
      </c>
      <c r="C366" t="s">
        <v>33</v>
      </c>
      <c r="E366" t="s">
        <v>32</v>
      </c>
      <c r="F366" t="s">
        <v>29</v>
      </c>
      <c r="G366">
        <v>29</v>
      </c>
      <c r="H366" t="s">
        <v>136</v>
      </c>
      <c r="I366">
        <v>50</v>
      </c>
      <c r="J366" t="s">
        <v>135</v>
      </c>
      <c r="K366">
        <v>195</v>
      </c>
      <c r="N366">
        <v>0</v>
      </c>
      <c r="P366" t="s">
        <v>24</v>
      </c>
      <c r="Q366" t="s">
        <v>28</v>
      </c>
      <c r="R366" t="s">
        <v>26</v>
      </c>
      <c r="S366" t="s">
        <v>27</v>
      </c>
      <c r="T366" s="1">
        <v>4023</v>
      </c>
      <c r="U366">
        <v>2</v>
      </c>
    </row>
    <row r="367" spans="1:21" x14ac:dyDescent="0.25">
      <c r="A367" t="s">
        <v>34</v>
      </c>
      <c r="B367">
        <v>2012</v>
      </c>
      <c r="C367" t="s">
        <v>33</v>
      </c>
      <c r="E367" t="s">
        <v>32</v>
      </c>
      <c r="F367" t="s">
        <v>29</v>
      </c>
      <c r="G367">
        <v>29</v>
      </c>
      <c r="H367" t="s">
        <v>122</v>
      </c>
      <c r="I367">
        <v>60</v>
      </c>
      <c r="J367" t="s">
        <v>134</v>
      </c>
      <c r="K367">
        <v>55</v>
      </c>
      <c r="N367">
        <v>0</v>
      </c>
      <c r="P367" t="s">
        <v>24</v>
      </c>
      <c r="Q367" t="s">
        <v>28</v>
      </c>
      <c r="R367" t="s">
        <v>26</v>
      </c>
      <c r="S367" t="s">
        <v>27</v>
      </c>
      <c r="T367" s="1">
        <v>2080</v>
      </c>
      <c r="U367">
        <v>2</v>
      </c>
    </row>
    <row r="368" spans="1:21" x14ac:dyDescent="0.25">
      <c r="A368" t="s">
        <v>34</v>
      </c>
      <c r="B368">
        <v>2012</v>
      </c>
      <c r="C368" t="s">
        <v>33</v>
      </c>
      <c r="E368" t="s">
        <v>32</v>
      </c>
      <c r="F368" t="s">
        <v>29</v>
      </c>
      <c r="G368">
        <v>29</v>
      </c>
      <c r="H368" t="s">
        <v>122</v>
      </c>
      <c r="I368">
        <v>60</v>
      </c>
      <c r="J368" t="s">
        <v>133</v>
      </c>
      <c r="K368">
        <v>71</v>
      </c>
      <c r="N368">
        <v>0</v>
      </c>
      <c r="P368" t="s">
        <v>24</v>
      </c>
      <c r="Q368" t="s">
        <v>28</v>
      </c>
      <c r="R368" t="s">
        <v>26</v>
      </c>
      <c r="S368" t="s">
        <v>27</v>
      </c>
      <c r="T368" s="1">
        <v>3722</v>
      </c>
      <c r="U368">
        <v>2</v>
      </c>
    </row>
    <row r="369" spans="1:21" x14ac:dyDescent="0.25">
      <c r="A369" t="s">
        <v>34</v>
      </c>
      <c r="B369">
        <v>2012</v>
      </c>
      <c r="C369" t="s">
        <v>33</v>
      </c>
      <c r="E369" t="s">
        <v>32</v>
      </c>
      <c r="F369" t="s">
        <v>29</v>
      </c>
      <c r="G369">
        <v>29</v>
      </c>
      <c r="H369" t="s">
        <v>122</v>
      </c>
      <c r="I369">
        <v>60</v>
      </c>
      <c r="J369" t="s">
        <v>132</v>
      </c>
      <c r="K369">
        <v>73</v>
      </c>
      <c r="N369">
        <v>0</v>
      </c>
      <c r="P369" t="s">
        <v>24</v>
      </c>
      <c r="Q369" t="s">
        <v>28</v>
      </c>
      <c r="R369" t="s">
        <v>26</v>
      </c>
      <c r="S369" t="s">
        <v>27</v>
      </c>
      <c r="T369" s="1">
        <v>2451</v>
      </c>
      <c r="U369">
        <v>2</v>
      </c>
    </row>
    <row r="370" spans="1:21" x14ac:dyDescent="0.25">
      <c r="A370" t="s">
        <v>34</v>
      </c>
      <c r="B370">
        <v>2012</v>
      </c>
      <c r="C370" t="s">
        <v>33</v>
      </c>
      <c r="E370" t="s">
        <v>32</v>
      </c>
      <c r="F370" t="s">
        <v>29</v>
      </c>
      <c r="G370">
        <v>29</v>
      </c>
      <c r="H370" t="s">
        <v>122</v>
      </c>
      <c r="I370">
        <v>60</v>
      </c>
      <c r="J370" t="s">
        <v>131</v>
      </c>
      <c r="K370">
        <v>99</v>
      </c>
      <c r="N370">
        <v>0</v>
      </c>
      <c r="P370" t="s">
        <v>24</v>
      </c>
      <c r="Q370" t="s">
        <v>28</v>
      </c>
      <c r="R370" t="s">
        <v>26</v>
      </c>
      <c r="S370" t="s">
        <v>27</v>
      </c>
      <c r="T370" s="1">
        <v>3407</v>
      </c>
      <c r="U370">
        <v>2</v>
      </c>
    </row>
    <row r="371" spans="1:21" x14ac:dyDescent="0.25">
      <c r="A371" t="s">
        <v>34</v>
      </c>
      <c r="B371">
        <v>2012</v>
      </c>
      <c r="C371" t="s">
        <v>33</v>
      </c>
      <c r="E371" t="s">
        <v>32</v>
      </c>
      <c r="F371" t="s">
        <v>29</v>
      </c>
      <c r="G371">
        <v>29</v>
      </c>
      <c r="H371" t="s">
        <v>122</v>
      </c>
      <c r="I371">
        <v>60</v>
      </c>
      <c r="J371" t="s">
        <v>130</v>
      </c>
      <c r="K371">
        <v>113</v>
      </c>
      <c r="N371">
        <v>0</v>
      </c>
      <c r="P371" t="s">
        <v>24</v>
      </c>
      <c r="Q371" t="s">
        <v>28</v>
      </c>
      <c r="R371" t="s">
        <v>26</v>
      </c>
      <c r="S371" t="s">
        <v>27</v>
      </c>
      <c r="T371" s="1">
        <v>3900</v>
      </c>
      <c r="U371">
        <v>2</v>
      </c>
    </row>
    <row r="372" spans="1:21" x14ac:dyDescent="0.25">
      <c r="A372" t="s">
        <v>34</v>
      </c>
      <c r="B372">
        <v>2012</v>
      </c>
      <c r="C372" t="s">
        <v>33</v>
      </c>
      <c r="E372" t="s">
        <v>32</v>
      </c>
      <c r="F372" t="s">
        <v>29</v>
      </c>
      <c r="G372">
        <v>29</v>
      </c>
      <c r="H372" t="s">
        <v>122</v>
      </c>
      <c r="I372">
        <v>60</v>
      </c>
      <c r="J372" t="s">
        <v>129</v>
      </c>
      <c r="K372">
        <v>139</v>
      </c>
      <c r="N372">
        <v>0</v>
      </c>
      <c r="P372" t="s">
        <v>24</v>
      </c>
      <c r="Q372" t="s">
        <v>28</v>
      </c>
      <c r="R372" t="s">
        <v>26</v>
      </c>
      <c r="S372" t="s">
        <v>27</v>
      </c>
      <c r="T372" s="1">
        <v>3453</v>
      </c>
      <c r="U372">
        <v>2</v>
      </c>
    </row>
    <row r="373" spans="1:21" x14ac:dyDescent="0.25">
      <c r="A373" t="s">
        <v>34</v>
      </c>
      <c r="B373">
        <v>2012</v>
      </c>
      <c r="C373" t="s">
        <v>33</v>
      </c>
      <c r="E373" t="s">
        <v>32</v>
      </c>
      <c r="F373" t="s">
        <v>29</v>
      </c>
      <c r="G373">
        <v>29</v>
      </c>
      <c r="H373" t="s">
        <v>122</v>
      </c>
      <c r="I373">
        <v>60</v>
      </c>
      <c r="J373" t="s">
        <v>128</v>
      </c>
      <c r="K373">
        <v>157</v>
      </c>
      <c r="N373">
        <v>0</v>
      </c>
      <c r="P373" t="s">
        <v>24</v>
      </c>
      <c r="Q373" t="s">
        <v>28</v>
      </c>
      <c r="R373" t="s">
        <v>26</v>
      </c>
      <c r="S373" t="s">
        <v>27</v>
      </c>
      <c r="T373" s="1">
        <v>2673</v>
      </c>
      <c r="U373">
        <v>2</v>
      </c>
    </row>
    <row r="374" spans="1:21" x14ac:dyDescent="0.25">
      <c r="A374" t="s">
        <v>34</v>
      </c>
      <c r="B374">
        <v>2012</v>
      </c>
      <c r="C374" t="s">
        <v>33</v>
      </c>
      <c r="E374" t="s">
        <v>32</v>
      </c>
      <c r="F374" t="s">
        <v>29</v>
      </c>
      <c r="G374">
        <v>29</v>
      </c>
      <c r="H374" t="s">
        <v>122</v>
      </c>
      <c r="I374">
        <v>60</v>
      </c>
      <c r="J374" t="s">
        <v>127</v>
      </c>
      <c r="K374">
        <v>183</v>
      </c>
      <c r="N374">
        <v>0</v>
      </c>
      <c r="P374" t="s">
        <v>24</v>
      </c>
      <c r="Q374" t="s">
        <v>28</v>
      </c>
      <c r="R374" t="s">
        <v>26</v>
      </c>
      <c r="S374" t="s">
        <v>27</v>
      </c>
      <c r="T374" s="1">
        <v>4240</v>
      </c>
      <c r="U374">
        <v>2</v>
      </c>
    </row>
    <row r="375" spans="1:21" x14ac:dyDescent="0.25">
      <c r="A375" t="s">
        <v>34</v>
      </c>
      <c r="B375">
        <v>2012</v>
      </c>
      <c r="C375" t="s">
        <v>33</v>
      </c>
      <c r="E375" t="s">
        <v>32</v>
      </c>
      <c r="F375" t="s">
        <v>29</v>
      </c>
      <c r="G375">
        <v>29</v>
      </c>
      <c r="H375" t="s">
        <v>122</v>
      </c>
      <c r="I375">
        <v>60</v>
      </c>
      <c r="J375" t="s">
        <v>126</v>
      </c>
      <c r="K375">
        <v>187</v>
      </c>
      <c r="N375">
        <v>0</v>
      </c>
      <c r="P375" t="s">
        <v>24</v>
      </c>
      <c r="Q375" t="s">
        <v>28</v>
      </c>
      <c r="R375" t="s">
        <v>26</v>
      </c>
      <c r="S375" t="s">
        <v>27</v>
      </c>
      <c r="T375" s="1">
        <v>2513</v>
      </c>
      <c r="U375">
        <v>2</v>
      </c>
    </row>
    <row r="376" spans="1:21" x14ac:dyDescent="0.25">
      <c r="A376" t="s">
        <v>34</v>
      </c>
      <c r="B376">
        <v>2012</v>
      </c>
      <c r="C376" t="s">
        <v>33</v>
      </c>
      <c r="E376" t="s">
        <v>32</v>
      </c>
      <c r="F376" t="s">
        <v>29</v>
      </c>
      <c r="G376">
        <v>29</v>
      </c>
      <c r="H376" t="s">
        <v>122</v>
      </c>
      <c r="I376">
        <v>60</v>
      </c>
      <c r="J376" t="s">
        <v>125</v>
      </c>
      <c r="K376">
        <v>189</v>
      </c>
      <c r="N376">
        <v>0</v>
      </c>
      <c r="P376" t="s">
        <v>24</v>
      </c>
      <c r="Q376" t="s">
        <v>28</v>
      </c>
      <c r="R376" t="s">
        <v>26</v>
      </c>
      <c r="S376" t="s">
        <v>27</v>
      </c>
      <c r="T376" s="1">
        <v>4128</v>
      </c>
      <c r="U376">
        <v>2</v>
      </c>
    </row>
    <row r="377" spans="1:21" x14ac:dyDescent="0.25">
      <c r="A377" t="s">
        <v>34</v>
      </c>
      <c r="B377">
        <v>2012</v>
      </c>
      <c r="C377" t="s">
        <v>33</v>
      </c>
      <c r="E377" t="s">
        <v>32</v>
      </c>
      <c r="F377" t="s">
        <v>29</v>
      </c>
      <c r="G377">
        <v>29</v>
      </c>
      <c r="H377" t="s">
        <v>122</v>
      </c>
      <c r="I377">
        <v>60</v>
      </c>
      <c r="J377" t="s">
        <v>124</v>
      </c>
      <c r="K377">
        <v>186</v>
      </c>
      <c r="N377">
        <v>0</v>
      </c>
      <c r="P377" t="s">
        <v>24</v>
      </c>
      <c r="Q377" t="s">
        <v>28</v>
      </c>
      <c r="R377" t="s">
        <v>26</v>
      </c>
      <c r="S377" t="s">
        <v>27</v>
      </c>
      <c r="T377" s="1">
        <v>2305</v>
      </c>
      <c r="U377">
        <v>2</v>
      </c>
    </row>
    <row r="378" spans="1:21" x14ac:dyDescent="0.25">
      <c r="A378" t="s">
        <v>34</v>
      </c>
      <c r="B378">
        <v>2012</v>
      </c>
      <c r="C378" t="s">
        <v>33</v>
      </c>
      <c r="E378" t="s">
        <v>32</v>
      </c>
      <c r="F378" t="s">
        <v>29</v>
      </c>
      <c r="G378">
        <v>29</v>
      </c>
      <c r="H378" t="s">
        <v>122</v>
      </c>
      <c r="I378">
        <v>60</v>
      </c>
      <c r="J378" t="s">
        <v>123</v>
      </c>
      <c r="K378">
        <v>219</v>
      </c>
      <c r="N378">
        <v>0</v>
      </c>
      <c r="P378" t="s">
        <v>24</v>
      </c>
      <c r="Q378" t="s">
        <v>28</v>
      </c>
      <c r="R378" t="s">
        <v>26</v>
      </c>
      <c r="S378" t="s">
        <v>27</v>
      </c>
      <c r="T378" s="1">
        <v>3880</v>
      </c>
      <c r="U378">
        <v>2</v>
      </c>
    </row>
    <row r="379" spans="1:21" x14ac:dyDescent="0.25">
      <c r="A379" t="s">
        <v>34</v>
      </c>
      <c r="B379">
        <v>2012</v>
      </c>
      <c r="C379" t="s">
        <v>33</v>
      </c>
      <c r="E379" t="s">
        <v>32</v>
      </c>
      <c r="F379" t="s">
        <v>29</v>
      </c>
      <c r="G379">
        <v>29</v>
      </c>
      <c r="H379" t="s">
        <v>122</v>
      </c>
      <c r="I379">
        <v>60</v>
      </c>
      <c r="J379" t="s">
        <v>121</v>
      </c>
      <c r="K379">
        <v>221</v>
      </c>
      <c r="N379">
        <v>0</v>
      </c>
      <c r="P379" t="s">
        <v>24</v>
      </c>
      <c r="Q379" t="s">
        <v>28</v>
      </c>
      <c r="R379" t="s">
        <v>26</v>
      </c>
      <c r="S379" t="s">
        <v>27</v>
      </c>
      <c r="T379" s="1">
        <v>1919</v>
      </c>
      <c r="U379">
        <v>2</v>
      </c>
    </row>
    <row r="380" spans="1:21" x14ac:dyDescent="0.25">
      <c r="A380" t="s">
        <v>34</v>
      </c>
      <c r="B380">
        <v>2012</v>
      </c>
      <c r="C380" t="s">
        <v>33</v>
      </c>
      <c r="E380" t="s">
        <v>32</v>
      </c>
      <c r="F380" t="s">
        <v>29</v>
      </c>
      <c r="G380">
        <v>29</v>
      </c>
      <c r="H380" t="s">
        <v>109</v>
      </c>
      <c r="I380">
        <v>20</v>
      </c>
      <c r="J380" t="s">
        <v>120</v>
      </c>
      <c r="K380">
        <v>1</v>
      </c>
      <c r="N380">
        <v>0</v>
      </c>
      <c r="P380" t="s">
        <v>24</v>
      </c>
      <c r="Q380" t="s">
        <v>28</v>
      </c>
      <c r="R380" t="s">
        <v>26</v>
      </c>
      <c r="S380" t="s">
        <v>27</v>
      </c>
      <c r="T380" s="1">
        <v>2453</v>
      </c>
      <c r="U380">
        <v>2</v>
      </c>
    </row>
    <row r="381" spans="1:21" x14ac:dyDescent="0.25">
      <c r="A381" t="s">
        <v>34</v>
      </c>
      <c r="B381">
        <v>2012</v>
      </c>
      <c r="C381" t="s">
        <v>33</v>
      </c>
      <c r="E381" t="s">
        <v>32</v>
      </c>
      <c r="F381" t="s">
        <v>29</v>
      </c>
      <c r="G381">
        <v>29</v>
      </c>
      <c r="H381" t="s">
        <v>109</v>
      </c>
      <c r="I381">
        <v>20</v>
      </c>
      <c r="J381" t="s">
        <v>119</v>
      </c>
      <c r="K381">
        <v>33</v>
      </c>
      <c r="N381">
        <v>0</v>
      </c>
      <c r="P381" t="s">
        <v>24</v>
      </c>
      <c r="Q381" t="s">
        <v>28</v>
      </c>
      <c r="R381" t="s">
        <v>26</v>
      </c>
      <c r="S381" t="s">
        <v>27</v>
      </c>
      <c r="T381" s="1">
        <v>3134</v>
      </c>
      <c r="U381">
        <v>2</v>
      </c>
    </row>
    <row r="382" spans="1:21" x14ac:dyDescent="0.25">
      <c r="A382" t="s">
        <v>34</v>
      </c>
      <c r="B382">
        <v>2012</v>
      </c>
      <c r="C382" t="s">
        <v>33</v>
      </c>
      <c r="E382" t="s">
        <v>32</v>
      </c>
      <c r="F382" t="s">
        <v>29</v>
      </c>
      <c r="G382">
        <v>29</v>
      </c>
      <c r="H382" t="s">
        <v>109</v>
      </c>
      <c r="I382">
        <v>20</v>
      </c>
      <c r="J382" t="s">
        <v>118</v>
      </c>
      <c r="K382">
        <v>41</v>
      </c>
      <c r="N382">
        <v>0</v>
      </c>
      <c r="P382" t="s">
        <v>24</v>
      </c>
      <c r="Q382" t="s">
        <v>28</v>
      </c>
      <c r="R382" t="s">
        <v>26</v>
      </c>
      <c r="S382" t="s">
        <v>27</v>
      </c>
      <c r="T382" s="1">
        <v>2973</v>
      </c>
      <c r="U382">
        <v>2</v>
      </c>
    </row>
    <row r="383" spans="1:21" x14ac:dyDescent="0.25">
      <c r="A383" t="s">
        <v>34</v>
      </c>
      <c r="B383">
        <v>2012</v>
      </c>
      <c r="C383" t="s">
        <v>33</v>
      </c>
      <c r="E383" t="s">
        <v>32</v>
      </c>
      <c r="F383" t="s">
        <v>29</v>
      </c>
      <c r="G383">
        <v>29</v>
      </c>
      <c r="H383" t="s">
        <v>109</v>
      </c>
      <c r="I383">
        <v>20</v>
      </c>
      <c r="J383" t="s">
        <v>117</v>
      </c>
      <c r="K383">
        <v>79</v>
      </c>
      <c r="N383">
        <v>0</v>
      </c>
      <c r="P383" t="s">
        <v>24</v>
      </c>
      <c r="Q383" t="s">
        <v>28</v>
      </c>
      <c r="R383" t="s">
        <v>26</v>
      </c>
      <c r="S383" t="s">
        <v>27</v>
      </c>
      <c r="T383" s="1">
        <v>2303</v>
      </c>
      <c r="U383">
        <v>2</v>
      </c>
    </row>
    <row r="384" spans="1:21" x14ac:dyDescent="0.25">
      <c r="A384" t="s">
        <v>34</v>
      </c>
      <c r="B384">
        <v>2012</v>
      </c>
      <c r="C384" t="s">
        <v>33</v>
      </c>
      <c r="E384" t="s">
        <v>32</v>
      </c>
      <c r="F384" t="s">
        <v>29</v>
      </c>
      <c r="G384">
        <v>29</v>
      </c>
      <c r="H384" t="s">
        <v>109</v>
      </c>
      <c r="I384">
        <v>20</v>
      </c>
      <c r="J384" t="s">
        <v>116</v>
      </c>
      <c r="K384">
        <v>115</v>
      </c>
      <c r="N384">
        <v>0</v>
      </c>
      <c r="P384" t="s">
        <v>24</v>
      </c>
      <c r="Q384" t="s">
        <v>28</v>
      </c>
      <c r="R384" t="s">
        <v>26</v>
      </c>
      <c r="S384" t="s">
        <v>27</v>
      </c>
      <c r="T384" s="1">
        <v>2416</v>
      </c>
      <c r="U384">
        <v>2</v>
      </c>
    </row>
    <row r="385" spans="1:21" x14ac:dyDescent="0.25">
      <c r="A385" t="s">
        <v>34</v>
      </c>
      <c r="B385">
        <v>2012</v>
      </c>
      <c r="C385" t="s">
        <v>33</v>
      </c>
      <c r="E385" t="s">
        <v>32</v>
      </c>
      <c r="F385" t="s">
        <v>29</v>
      </c>
      <c r="G385">
        <v>29</v>
      </c>
      <c r="H385" t="s">
        <v>109</v>
      </c>
      <c r="I385">
        <v>20</v>
      </c>
      <c r="J385" t="s">
        <v>115</v>
      </c>
      <c r="K385">
        <v>117</v>
      </c>
      <c r="N385">
        <v>0</v>
      </c>
      <c r="P385" t="s">
        <v>24</v>
      </c>
      <c r="Q385" t="s">
        <v>28</v>
      </c>
      <c r="R385" t="s">
        <v>26</v>
      </c>
      <c r="S385" t="s">
        <v>27</v>
      </c>
      <c r="T385" s="1">
        <v>2916</v>
      </c>
      <c r="U385">
        <v>2</v>
      </c>
    </row>
    <row r="386" spans="1:21" x14ac:dyDescent="0.25">
      <c r="A386" t="s">
        <v>34</v>
      </c>
      <c r="B386">
        <v>2012</v>
      </c>
      <c r="C386" t="s">
        <v>33</v>
      </c>
      <c r="E386" t="s">
        <v>32</v>
      </c>
      <c r="F386" t="s">
        <v>29</v>
      </c>
      <c r="G386">
        <v>29</v>
      </c>
      <c r="H386" t="s">
        <v>109</v>
      </c>
      <c r="I386">
        <v>20</v>
      </c>
      <c r="J386" t="s">
        <v>114</v>
      </c>
      <c r="K386">
        <v>121</v>
      </c>
      <c r="N386">
        <v>0</v>
      </c>
      <c r="P386" t="s">
        <v>24</v>
      </c>
      <c r="Q386" t="s">
        <v>28</v>
      </c>
      <c r="R386" t="s">
        <v>26</v>
      </c>
      <c r="S386" t="s">
        <v>27</v>
      </c>
      <c r="T386" s="1">
        <v>2477</v>
      </c>
      <c r="U386">
        <v>2</v>
      </c>
    </row>
    <row r="387" spans="1:21" x14ac:dyDescent="0.25">
      <c r="A387" t="s">
        <v>34</v>
      </c>
      <c r="B387">
        <v>2012</v>
      </c>
      <c r="C387" t="s">
        <v>33</v>
      </c>
      <c r="E387" t="s">
        <v>32</v>
      </c>
      <c r="F387" t="s">
        <v>29</v>
      </c>
      <c r="G387">
        <v>29</v>
      </c>
      <c r="H387" t="s">
        <v>109</v>
      </c>
      <c r="I387">
        <v>20</v>
      </c>
      <c r="J387" t="s">
        <v>113</v>
      </c>
      <c r="K387">
        <v>129</v>
      </c>
      <c r="N387">
        <v>0</v>
      </c>
      <c r="P387" t="s">
        <v>24</v>
      </c>
      <c r="Q387" t="s">
        <v>28</v>
      </c>
      <c r="R387" t="s">
        <v>26</v>
      </c>
      <c r="S387" t="s">
        <v>27</v>
      </c>
      <c r="T387" s="1">
        <v>2219</v>
      </c>
      <c r="U387">
        <v>2</v>
      </c>
    </row>
    <row r="388" spans="1:21" x14ac:dyDescent="0.25">
      <c r="A388" t="s">
        <v>34</v>
      </c>
      <c r="B388">
        <v>2012</v>
      </c>
      <c r="C388" t="s">
        <v>33</v>
      </c>
      <c r="E388" t="s">
        <v>32</v>
      </c>
      <c r="F388" t="s">
        <v>29</v>
      </c>
      <c r="G388">
        <v>29</v>
      </c>
      <c r="H388" t="s">
        <v>109</v>
      </c>
      <c r="I388">
        <v>20</v>
      </c>
      <c r="J388" t="s">
        <v>112</v>
      </c>
      <c r="K388">
        <v>171</v>
      </c>
      <c r="N388">
        <v>0</v>
      </c>
      <c r="P388" t="s">
        <v>24</v>
      </c>
      <c r="Q388" t="s">
        <v>28</v>
      </c>
      <c r="R388" t="s">
        <v>26</v>
      </c>
      <c r="S388" t="s">
        <v>27</v>
      </c>
      <c r="T388" s="1">
        <v>2063</v>
      </c>
      <c r="U388">
        <v>2</v>
      </c>
    </row>
    <row r="389" spans="1:21" x14ac:dyDescent="0.25">
      <c r="A389" t="s">
        <v>34</v>
      </c>
      <c r="B389">
        <v>2012</v>
      </c>
      <c r="C389" t="s">
        <v>33</v>
      </c>
      <c r="E389" t="s">
        <v>32</v>
      </c>
      <c r="F389" t="s">
        <v>29</v>
      </c>
      <c r="G389">
        <v>29</v>
      </c>
      <c r="H389" t="s">
        <v>109</v>
      </c>
      <c r="I389">
        <v>20</v>
      </c>
      <c r="J389" t="s">
        <v>111</v>
      </c>
      <c r="K389">
        <v>175</v>
      </c>
      <c r="N389">
        <v>0</v>
      </c>
      <c r="P389" t="s">
        <v>24</v>
      </c>
      <c r="Q389" t="s">
        <v>28</v>
      </c>
      <c r="R389" t="s">
        <v>26</v>
      </c>
      <c r="S389" t="s">
        <v>27</v>
      </c>
      <c r="T389" s="1">
        <v>2630</v>
      </c>
      <c r="U389">
        <v>2</v>
      </c>
    </row>
    <row r="390" spans="1:21" x14ac:dyDescent="0.25">
      <c r="A390" t="s">
        <v>34</v>
      </c>
      <c r="B390">
        <v>2012</v>
      </c>
      <c r="C390" t="s">
        <v>33</v>
      </c>
      <c r="E390" t="s">
        <v>32</v>
      </c>
      <c r="F390" t="s">
        <v>29</v>
      </c>
      <c r="G390">
        <v>29</v>
      </c>
      <c r="H390" t="s">
        <v>109</v>
      </c>
      <c r="I390">
        <v>20</v>
      </c>
      <c r="J390" t="s">
        <v>110</v>
      </c>
      <c r="K390">
        <v>197</v>
      </c>
      <c r="N390">
        <v>0</v>
      </c>
      <c r="P390" t="s">
        <v>24</v>
      </c>
      <c r="Q390" t="s">
        <v>28</v>
      </c>
      <c r="R390" t="s">
        <v>26</v>
      </c>
      <c r="S390" t="s">
        <v>27</v>
      </c>
      <c r="T390" s="1">
        <v>2226</v>
      </c>
      <c r="U390">
        <v>2</v>
      </c>
    </row>
    <row r="391" spans="1:21" x14ac:dyDescent="0.25">
      <c r="A391" t="s">
        <v>34</v>
      </c>
      <c r="B391">
        <v>2012</v>
      </c>
      <c r="C391" t="s">
        <v>33</v>
      </c>
      <c r="E391" t="s">
        <v>32</v>
      </c>
      <c r="F391" t="s">
        <v>29</v>
      </c>
      <c r="G391">
        <v>29</v>
      </c>
      <c r="H391" t="s">
        <v>109</v>
      </c>
      <c r="I391">
        <v>20</v>
      </c>
      <c r="J391" t="s">
        <v>108</v>
      </c>
      <c r="K391">
        <v>211</v>
      </c>
      <c r="N391">
        <v>0</v>
      </c>
      <c r="P391" t="s">
        <v>24</v>
      </c>
      <c r="Q391" t="s">
        <v>28</v>
      </c>
      <c r="R391" t="s">
        <v>26</v>
      </c>
      <c r="S391" t="s">
        <v>27</v>
      </c>
      <c r="T391" s="1">
        <v>1858</v>
      </c>
      <c r="U391">
        <v>2</v>
      </c>
    </row>
    <row r="392" spans="1:21" x14ac:dyDescent="0.25">
      <c r="A392" t="s">
        <v>34</v>
      </c>
      <c r="B392">
        <v>2012</v>
      </c>
      <c r="C392" t="s">
        <v>33</v>
      </c>
      <c r="E392" t="s">
        <v>32</v>
      </c>
      <c r="F392" t="s">
        <v>29</v>
      </c>
      <c r="G392">
        <v>29</v>
      </c>
      <c r="H392" t="s">
        <v>98</v>
      </c>
      <c r="I392">
        <v>30</v>
      </c>
      <c r="J392" t="s">
        <v>107</v>
      </c>
      <c r="K392">
        <v>7</v>
      </c>
      <c r="N392">
        <v>0</v>
      </c>
      <c r="P392" t="s">
        <v>24</v>
      </c>
      <c r="Q392" t="s">
        <v>28</v>
      </c>
      <c r="R392" t="s">
        <v>26</v>
      </c>
      <c r="S392" t="s">
        <v>27</v>
      </c>
      <c r="T392" s="1">
        <v>3822</v>
      </c>
      <c r="U392">
        <v>2</v>
      </c>
    </row>
    <row r="393" spans="1:21" x14ac:dyDescent="0.25">
      <c r="A393" t="s">
        <v>34</v>
      </c>
      <c r="B393">
        <v>2012</v>
      </c>
      <c r="C393" t="s">
        <v>33</v>
      </c>
      <c r="E393" t="s">
        <v>32</v>
      </c>
      <c r="F393" t="s">
        <v>29</v>
      </c>
      <c r="G393">
        <v>29</v>
      </c>
      <c r="H393" t="s">
        <v>98</v>
      </c>
      <c r="I393">
        <v>30</v>
      </c>
      <c r="J393" t="s">
        <v>106</v>
      </c>
      <c r="K393">
        <v>45</v>
      </c>
      <c r="N393">
        <v>0</v>
      </c>
      <c r="P393" t="s">
        <v>24</v>
      </c>
      <c r="Q393" t="s">
        <v>28</v>
      </c>
      <c r="R393" t="s">
        <v>26</v>
      </c>
      <c r="S393" t="s">
        <v>27</v>
      </c>
      <c r="T393" s="1">
        <v>2654</v>
      </c>
      <c r="U393">
        <v>2</v>
      </c>
    </row>
    <row r="394" spans="1:21" x14ac:dyDescent="0.25">
      <c r="A394" t="s">
        <v>34</v>
      </c>
      <c r="B394">
        <v>2012</v>
      </c>
      <c r="C394" t="s">
        <v>33</v>
      </c>
      <c r="E394" t="s">
        <v>32</v>
      </c>
      <c r="F394" t="s">
        <v>29</v>
      </c>
      <c r="G394">
        <v>29</v>
      </c>
      <c r="H394" t="s">
        <v>98</v>
      </c>
      <c r="I394">
        <v>30</v>
      </c>
      <c r="J394" t="s">
        <v>105</v>
      </c>
      <c r="K394">
        <v>103</v>
      </c>
      <c r="N394">
        <v>0</v>
      </c>
      <c r="P394" t="s">
        <v>24</v>
      </c>
      <c r="Q394" t="s">
        <v>28</v>
      </c>
      <c r="R394" t="s">
        <v>26</v>
      </c>
      <c r="S394" t="s">
        <v>27</v>
      </c>
      <c r="T394" s="1">
        <v>2981</v>
      </c>
      <c r="U394">
        <v>2</v>
      </c>
    </row>
    <row r="395" spans="1:21" x14ac:dyDescent="0.25">
      <c r="A395" t="s">
        <v>34</v>
      </c>
      <c r="B395">
        <v>2012</v>
      </c>
      <c r="C395" t="s">
        <v>33</v>
      </c>
      <c r="E395" t="s">
        <v>32</v>
      </c>
      <c r="F395" t="s">
        <v>29</v>
      </c>
      <c r="G395">
        <v>29</v>
      </c>
      <c r="H395" t="s">
        <v>98</v>
      </c>
      <c r="I395">
        <v>30</v>
      </c>
      <c r="J395" t="s">
        <v>104</v>
      </c>
      <c r="K395">
        <v>111</v>
      </c>
      <c r="N395">
        <v>0</v>
      </c>
      <c r="P395" t="s">
        <v>24</v>
      </c>
      <c r="Q395" t="s">
        <v>28</v>
      </c>
      <c r="R395" t="s">
        <v>26</v>
      </c>
      <c r="S395" t="s">
        <v>27</v>
      </c>
      <c r="T395" s="1">
        <v>2894</v>
      </c>
      <c r="U395">
        <v>2</v>
      </c>
    </row>
    <row r="396" spans="1:21" x14ac:dyDescent="0.25">
      <c r="A396" t="s">
        <v>34</v>
      </c>
      <c r="B396">
        <v>2012</v>
      </c>
      <c r="C396" t="s">
        <v>33</v>
      </c>
      <c r="E396" t="s">
        <v>32</v>
      </c>
      <c r="F396" t="s">
        <v>29</v>
      </c>
      <c r="G396">
        <v>29</v>
      </c>
      <c r="H396" t="s">
        <v>98</v>
      </c>
      <c r="I396">
        <v>30</v>
      </c>
      <c r="J396" t="s">
        <v>103</v>
      </c>
      <c r="K396">
        <v>127</v>
      </c>
      <c r="N396">
        <v>0</v>
      </c>
      <c r="P396" t="s">
        <v>24</v>
      </c>
      <c r="Q396" t="s">
        <v>28</v>
      </c>
      <c r="R396" t="s">
        <v>26</v>
      </c>
      <c r="S396" t="s">
        <v>27</v>
      </c>
      <c r="T396" s="1">
        <v>3561</v>
      </c>
      <c r="U396">
        <v>2</v>
      </c>
    </row>
    <row r="397" spans="1:21" x14ac:dyDescent="0.25">
      <c r="A397" t="s">
        <v>34</v>
      </c>
      <c r="B397">
        <v>2012</v>
      </c>
      <c r="C397" t="s">
        <v>33</v>
      </c>
      <c r="E397" t="s">
        <v>32</v>
      </c>
      <c r="F397" t="s">
        <v>29</v>
      </c>
      <c r="G397">
        <v>29</v>
      </c>
      <c r="H397" t="s">
        <v>98</v>
      </c>
      <c r="I397">
        <v>30</v>
      </c>
      <c r="J397" t="s">
        <v>102</v>
      </c>
      <c r="K397">
        <v>137</v>
      </c>
      <c r="N397">
        <v>0</v>
      </c>
      <c r="P397" t="s">
        <v>24</v>
      </c>
      <c r="Q397" t="s">
        <v>28</v>
      </c>
      <c r="R397" t="s">
        <v>26</v>
      </c>
      <c r="S397" t="s">
        <v>27</v>
      </c>
      <c r="T397" s="1">
        <v>3125</v>
      </c>
      <c r="U397">
        <v>2</v>
      </c>
    </row>
    <row r="398" spans="1:21" x14ac:dyDescent="0.25">
      <c r="A398" t="s">
        <v>34</v>
      </c>
      <c r="B398">
        <v>2012</v>
      </c>
      <c r="C398" t="s">
        <v>33</v>
      </c>
      <c r="E398" t="s">
        <v>32</v>
      </c>
      <c r="F398" t="s">
        <v>29</v>
      </c>
      <c r="G398">
        <v>29</v>
      </c>
      <c r="H398" t="s">
        <v>98</v>
      </c>
      <c r="I398">
        <v>30</v>
      </c>
      <c r="J398" t="s">
        <v>101</v>
      </c>
      <c r="K398">
        <v>163</v>
      </c>
      <c r="N398">
        <v>0</v>
      </c>
      <c r="P398" t="s">
        <v>24</v>
      </c>
      <c r="Q398" t="s">
        <v>28</v>
      </c>
      <c r="R398" t="s">
        <v>26</v>
      </c>
      <c r="S398" t="s">
        <v>27</v>
      </c>
      <c r="T398" s="1">
        <v>3461</v>
      </c>
      <c r="U398">
        <v>2</v>
      </c>
    </row>
    <row r="399" spans="1:21" x14ac:dyDescent="0.25">
      <c r="A399" t="s">
        <v>34</v>
      </c>
      <c r="B399">
        <v>2012</v>
      </c>
      <c r="C399" t="s">
        <v>33</v>
      </c>
      <c r="E399" t="s">
        <v>32</v>
      </c>
      <c r="F399" t="s">
        <v>29</v>
      </c>
      <c r="G399">
        <v>29</v>
      </c>
      <c r="H399" t="s">
        <v>98</v>
      </c>
      <c r="I399">
        <v>30</v>
      </c>
      <c r="J399" t="s">
        <v>100</v>
      </c>
      <c r="K399">
        <v>173</v>
      </c>
      <c r="N399">
        <v>0</v>
      </c>
      <c r="P399" t="s">
        <v>24</v>
      </c>
      <c r="Q399" t="s">
        <v>28</v>
      </c>
      <c r="R399" t="s">
        <v>26</v>
      </c>
      <c r="S399" t="s">
        <v>27</v>
      </c>
      <c r="T399" s="1">
        <v>3210</v>
      </c>
      <c r="U399">
        <v>2</v>
      </c>
    </row>
    <row r="400" spans="1:21" x14ac:dyDescent="0.25">
      <c r="A400" t="s">
        <v>34</v>
      </c>
      <c r="B400">
        <v>2012</v>
      </c>
      <c r="C400" t="s">
        <v>33</v>
      </c>
      <c r="E400" t="s">
        <v>32</v>
      </c>
      <c r="F400" t="s">
        <v>29</v>
      </c>
      <c r="G400">
        <v>29</v>
      </c>
      <c r="H400" t="s">
        <v>98</v>
      </c>
      <c r="I400">
        <v>30</v>
      </c>
      <c r="J400" t="s">
        <v>99</v>
      </c>
      <c r="K400">
        <v>199</v>
      </c>
      <c r="N400">
        <v>0</v>
      </c>
      <c r="P400" t="s">
        <v>24</v>
      </c>
      <c r="Q400" t="s">
        <v>28</v>
      </c>
      <c r="R400" t="s">
        <v>26</v>
      </c>
      <c r="S400" t="s">
        <v>27</v>
      </c>
      <c r="T400" s="1">
        <v>2936</v>
      </c>
      <c r="U400">
        <v>2</v>
      </c>
    </row>
    <row r="401" spans="1:21" x14ac:dyDescent="0.25">
      <c r="A401" t="s">
        <v>34</v>
      </c>
      <c r="B401">
        <v>2012</v>
      </c>
      <c r="C401" t="s">
        <v>33</v>
      </c>
      <c r="E401" t="s">
        <v>32</v>
      </c>
      <c r="F401" t="s">
        <v>29</v>
      </c>
      <c r="G401">
        <v>29</v>
      </c>
      <c r="H401" t="s">
        <v>98</v>
      </c>
      <c r="I401">
        <v>30</v>
      </c>
      <c r="J401" t="s">
        <v>97</v>
      </c>
      <c r="K401">
        <v>205</v>
      </c>
      <c r="N401">
        <v>0</v>
      </c>
      <c r="P401" t="s">
        <v>24</v>
      </c>
      <c r="Q401" t="s">
        <v>28</v>
      </c>
      <c r="R401" t="s">
        <v>26</v>
      </c>
      <c r="S401" t="s">
        <v>27</v>
      </c>
      <c r="T401" s="1">
        <v>3552</v>
      </c>
      <c r="U401">
        <v>2</v>
      </c>
    </row>
    <row r="402" spans="1:21" x14ac:dyDescent="0.25">
      <c r="A402" t="s">
        <v>34</v>
      </c>
      <c r="B402">
        <v>2012</v>
      </c>
      <c r="C402" t="s">
        <v>33</v>
      </c>
      <c r="E402" t="s">
        <v>32</v>
      </c>
      <c r="F402" t="s">
        <v>29</v>
      </c>
      <c r="G402">
        <v>29</v>
      </c>
      <c r="H402" t="s">
        <v>82</v>
      </c>
      <c r="I402">
        <v>10</v>
      </c>
      <c r="J402" t="s">
        <v>96</v>
      </c>
      <c r="K402">
        <v>3</v>
      </c>
      <c r="N402">
        <v>0</v>
      </c>
      <c r="P402" t="s">
        <v>24</v>
      </c>
      <c r="Q402" t="s">
        <v>28</v>
      </c>
      <c r="R402" t="s">
        <v>26</v>
      </c>
      <c r="S402" t="s">
        <v>27</v>
      </c>
      <c r="T402" s="1">
        <v>3558</v>
      </c>
      <c r="U402">
        <v>2</v>
      </c>
    </row>
    <row r="403" spans="1:21" x14ac:dyDescent="0.25">
      <c r="A403" t="s">
        <v>34</v>
      </c>
      <c r="B403">
        <v>2012</v>
      </c>
      <c r="C403" t="s">
        <v>33</v>
      </c>
      <c r="E403" t="s">
        <v>32</v>
      </c>
      <c r="F403" t="s">
        <v>29</v>
      </c>
      <c r="G403">
        <v>29</v>
      </c>
      <c r="H403" t="s">
        <v>82</v>
      </c>
      <c r="I403">
        <v>10</v>
      </c>
      <c r="J403" t="s">
        <v>95</v>
      </c>
      <c r="K403">
        <v>5</v>
      </c>
      <c r="N403">
        <v>0</v>
      </c>
      <c r="P403" t="s">
        <v>24</v>
      </c>
      <c r="Q403" t="s">
        <v>28</v>
      </c>
      <c r="R403" t="s">
        <v>26</v>
      </c>
      <c r="S403" t="s">
        <v>27</v>
      </c>
      <c r="T403" s="1">
        <v>4862</v>
      </c>
      <c r="U403">
        <v>2</v>
      </c>
    </row>
    <row r="404" spans="1:21" x14ac:dyDescent="0.25">
      <c r="A404" t="s">
        <v>34</v>
      </c>
      <c r="B404">
        <v>2012</v>
      </c>
      <c r="C404" t="s">
        <v>33</v>
      </c>
      <c r="E404" t="s">
        <v>32</v>
      </c>
      <c r="F404" t="s">
        <v>29</v>
      </c>
      <c r="G404">
        <v>29</v>
      </c>
      <c r="H404" t="s">
        <v>82</v>
      </c>
      <c r="I404">
        <v>10</v>
      </c>
      <c r="J404" t="s">
        <v>94</v>
      </c>
      <c r="K404">
        <v>21</v>
      </c>
      <c r="N404">
        <v>0</v>
      </c>
      <c r="P404" t="s">
        <v>24</v>
      </c>
      <c r="Q404" t="s">
        <v>28</v>
      </c>
      <c r="R404" t="s">
        <v>26</v>
      </c>
      <c r="S404" t="s">
        <v>27</v>
      </c>
      <c r="T404" s="1">
        <v>3451</v>
      </c>
      <c r="U404">
        <v>2</v>
      </c>
    </row>
    <row r="405" spans="1:21" x14ac:dyDescent="0.25">
      <c r="A405" t="s">
        <v>34</v>
      </c>
      <c r="B405">
        <v>2012</v>
      </c>
      <c r="C405" t="s">
        <v>33</v>
      </c>
      <c r="E405" t="s">
        <v>32</v>
      </c>
      <c r="F405" t="s">
        <v>29</v>
      </c>
      <c r="G405">
        <v>29</v>
      </c>
      <c r="H405" t="s">
        <v>82</v>
      </c>
      <c r="I405">
        <v>10</v>
      </c>
      <c r="J405" t="s">
        <v>93</v>
      </c>
      <c r="K405">
        <v>25</v>
      </c>
      <c r="N405">
        <v>0</v>
      </c>
      <c r="P405" t="s">
        <v>24</v>
      </c>
      <c r="Q405" t="s">
        <v>28</v>
      </c>
      <c r="R405" t="s">
        <v>26</v>
      </c>
      <c r="S405" t="s">
        <v>27</v>
      </c>
      <c r="T405" s="1">
        <v>2275</v>
      </c>
      <c r="U405">
        <v>2</v>
      </c>
    </row>
    <row r="406" spans="1:21" x14ac:dyDescent="0.25">
      <c r="A406" t="s">
        <v>34</v>
      </c>
      <c r="B406">
        <v>2012</v>
      </c>
      <c r="C406" t="s">
        <v>33</v>
      </c>
      <c r="E406" t="s">
        <v>32</v>
      </c>
      <c r="F406" t="s">
        <v>29</v>
      </c>
      <c r="G406">
        <v>29</v>
      </c>
      <c r="H406" t="s">
        <v>82</v>
      </c>
      <c r="I406">
        <v>10</v>
      </c>
      <c r="J406" t="s">
        <v>92</v>
      </c>
      <c r="K406">
        <v>47</v>
      </c>
      <c r="N406">
        <v>0</v>
      </c>
      <c r="P406" t="s">
        <v>24</v>
      </c>
      <c r="Q406" t="s">
        <v>28</v>
      </c>
      <c r="R406" t="s">
        <v>26</v>
      </c>
      <c r="S406" t="s">
        <v>27</v>
      </c>
      <c r="T406" s="1">
        <v>4282</v>
      </c>
      <c r="U406">
        <v>2</v>
      </c>
    </row>
    <row r="407" spans="1:21" x14ac:dyDescent="0.25">
      <c r="A407" t="s">
        <v>34</v>
      </c>
      <c r="B407">
        <v>2012</v>
      </c>
      <c r="C407" t="s">
        <v>33</v>
      </c>
      <c r="E407" t="s">
        <v>32</v>
      </c>
      <c r="F407" t="s">
        <v>29</v>
      </c>
      <c r="G407">
        <v>29</v>
      </c>
      <c r="H407" t="s">
        <v>82</v>
      </c>
      <c r="I407">
        <v>10</v>
      </c>
      <c r="J407" t="s">
        <v>91</v>
      </c>
      <c r="K407">
        <v>49</v>
      </c>
      <c r="N407">
        <v>0</v>
      </c>
      <c r="P407" t="s">
        <v>24</v>
      </c>
      <c r="Q407" t="s">
        <v>28</v>
      </c>
      <c r="R407" t="s">
        <v>26</v>
      </c>
      <c r="S407" t="s">
        <v>27</v>
      </c>
      <c r="T407" s="1">
        <v>3427</v>
      </c>
      <c r="U407">
        <v>2</v>
      </c>
    </row>
    <row r="408" spans="1:21" x14ac:dyDescent="0.25">
      <c r="A408" t="s">
        <v>34</v>
      </c>
      <c r="B408">
        <v>2012</v>
      </c>
      <c r="C408" t="s">
        <v>33</v>
      </c>
      <c r="E408" t="s">
        <v>32</v>
      </c>
      <c r="F408" t="s">
        <v>29</v>
      </c>
      <c r="G408">
        <v>29</v>
      </c>
      <c r="H408" t="s">
        <v>82</v>
      </c>
      <c r="I408">
        <v>10</v>
      </c>
      <c r="J408" t="s">
        <v>90</v>
      </c>
      <c r="K408">
        <v>61</v>
      </c>
      <c r="N408">
        <v>0</v>
      </c>
      <c r="P408" t="s">
        <v>24</v>
      </c>
      <c r="Q408" t="s">
        <v>28</v>
      </c>
      <c r="R408" t="s">
        <v>26</v>
      </c>
      <c r="S408" t="s">
        <v>27</v>
      </c>
      <c r="T408" s="1">
        <v>2784</v>
      </c>
      <c r="U408">
        <v>2</v>
      </c>
    </row>
    <row r="409" spans="1:21" x14ac:dyDescent="0.25">
      <c r="A409" t="s">
        <v>34</v>
      </c>
      <c r="B409">
        <v>2012</v>
      </c>
      <c r="C409" t="s">
        <v>33</v>
      </c>
      <c r="E409" t="s">
        <v>32</v>
      </c>
      <c r="F409" t="s">
        <v>29</v>
      </c>
      <c r="G409">
        <v>29</v>
      </c>
      <c r="H409" t="s">
        <v>82</v>
      </c>
      <c r="I409">
        <v>10</v>
      </c>
      <c r="J409" t="s">
        <v>89</v>
      </c>
      <c r="K409">
        <v>63</v>
      </c>
      <c r="N409">
        <v>0</v>
      </c>
      <c r="P409" t="s">
        <v>24</v>
      </c>
      <c r="Q409" t="s">
        <v>28</v>
      </c>
      <c r="R409" t="s">
        <v>26</v>
      </c>
      <c r="S409" t="s">
        <v>27</v>
      </c>
      <c r="T409" s="1">
        <v>2817</v>
      </c>
      <c r="U409">
        <v>2</v>
      </c>
    </row>
    <row r="410" spans="1:21" x14ac:dyDescent="0.25">
      <c r="A410" t="s">
        <v>34</v>
      </c>
      <c r="B410">
        <v>2012</v>
      </c>
      <c r="C410" t="s">
        <v>33</v>
      </c>
      <c r="E410" t="s">
        <v>32</v>
      </c>
      <c r="F410" t="s">
        <v>29</v>
      </c>
      <c r="G410">
        <v>29</v>
      </c>
      <c r="H410" t="s">
        <v>82</v>
      </c>
      <c r="I410">
        <v>10</v>
      </c>
      <c r="J410" t="s">
        <v>88</v>
      </c>
      <c r="K410">
        <v>75</v>
      </c>
      <c r="N410">
        <v>0</v>
      </c>
      <c r="P410" t="s">
        <v>24</v>
      </c>
      <c r="Q410" t="s">
        <v>28</v>
      </c>
      <c r="R410" t="s">
        <v>26</v>
      </c>
      <c r="S410" t="s">
        <v>27</v>
      </c>
      <c r="T410" s="1">
        <v>2636</v>
      </c>
      <c r="U410">
        <v>2</v>
      </c>
    </row>
    <row r="411" spans="1:21" x14ac:dyDescent="0.25">
      <c r="A411" t="s">
        <v>34</v>
      </c>
      <c r="B411">
        <v>2012</v>
      </c>
      <c r="C411" t="s">
        <v>33</v>
      </c>
      <c r="E411" t="s">
        <v>32</v>
      </c>
      <c r="F411" t="s">
        <v>29</v>
      </c>
      <c r="G411">
        <v>29</v>
      </c>
      <c r="H411" t="s">
        <v>82</v>
      </c>
      <c r="I411">
        <v>10</v>
      </c>
      <c r="J411" t="s">
        <v>87</v>
      </c>
      <c r="K411">
        <v>81</v>
      </c>
      <c r="N411">
        <v>0</v>
      </c>
      <c r="P411" t="s">
        <v>24</v>
      </c>
      <c r="Q411" t="s">
        <v>28</v>
      </c>
      <c r="R411" t="s">
        <v>26</v>
      </c>
      <c r="S411" t="s">
        <v>27</v>
      </c>
      <c r="T411" s="1">
        <v>2494</v>
      </c>
      <c r="U411">
        <v>2</v>
      </c>
    </row>
    <row r="412" spans="1:21" x14ac:dyDescent="0.25">
      <c r="A412" t="s">
        <v>34</v>
      </c>
      <c r="B412">
        <v>2012</v>
      </c>
      <c r="C412" t="s">
        <v>33</v>
      </c>
      <c r="E412" t="s">
        <v>32</v>
      </c>
      <c r="F412" t="s">
        <v>29</v>
      </c>
      <c r="G412">
        <v>29</v>
      </c>
      <c r="H412" t="s">
        <v>82</v>
      </c>
      <c r="I412">
        <v>10</v>
      </c>
      <c r="J412" t="s">
        <v>86</v>
      </c>
      <c r="K412">
        <v>87</v>
      </c>
      <c r="N412">
        <v>0</v>
      </c>
      <c r="P412" t="s">
        <v>24</v>
      </c>
      <c r="Q412" t="s">
        <v>28</v>
      </c>
      <c r="R412" t="s">
        <v>26</v>
      </c>
      <c r="S412" t="s">
        <v>27</v>
      </c>
      <c r="T412" s="1">
        <v>3799</v>
      </c>
      <c r="U412">
        <v>2</v>
      </c>
    </row>
    <row r="413" spans="1:21" x14ac:dyDescent="0.25">
      <c r="A413" t="s">
        <v>34</v>
      </c>
      <c r="B413">
        <v>2012</v>
      </c>
      <c r="C413" t="s">
        <v>33</v>
      </c>
      <c r="E413" t="s">
        <v>32</v>
      </c>
      <c r="F413" t="s">
        <v>29</v>
      </c>
      <c r="G413">
        <v>29</v>
      </c>
      <c r="H413" t="s">
        <v>82</v>
      </c>
      <c r="I413">
        <v>10</v>
      </c>
      <c r="J413" t="s">
        <v>85</v>
      </c>
      <c r="K413">
        <v>147</v>
      </c>
      <c r="N413">
        <v>0</v>
      </c>
      <c r="P413" t="s">
        <v>24</v>
      </c>
      <c r="Q413" t="s">
        <v>28</v>
      </c>
      <c r="R413" t="s">
        <v>26</v>
      </c>
      <c r="S413" t="s">
        <v>27</v>
      </c>
      <c r="T413" s="1">
        <v>3251</v>
      </c>
      <c r="U413">
        <v>2</v>
      </c>
    </row>
    <row r="414" spans="1:21" x14ac:dyDescent="0.25">
      <c r="A414" t="s">
        <v>34</v>
      </c>
      <c r="B414">
        <v>2012</v>
      </c>
      <c r="C414" t="s">
        <v>33</v>
      </c>
      <c r="E414" t="s">
        <v>32</v>
      </c>
      <c r="F414" t="s">
        <v>29</v>
      </c>
      <c r="G414">
        <v>29</v>
      </c>
      <c r="H414" t="s">
        <v>82</v>
      </c>
      <c r="I414">
        <v>10</v>
      </c>
      <c r="J414" t="s">
        <v>84</v>
      </c>
      <c r="K414">
        <v>165</v>
      </c>
      <c r="N414">
        <v>0</v>
      </c>
      <c r="P414" t="s">
        <v>24</v>
      </c>
      <c r="Q414" t="s">
        <v>28</v>
      </c>
      <c r="R414" t="s">
        <v>26</v>
      </c>
      <c r="S414" t="s">
        <v>27</v>
      </c>
      <c r="T414" s="1">
        <v>3888</v>
      </c>
      <c r="U414">
        <v>2</v>
      </c>
    </row>
    <row r="415" spans="1:21" x14ac:dyDescent="0.25">
      <c r="A415" t="s">
        <v>34</v>
      </c>
      <c r="B415">
        <v>2012</v>
      </c>
      <c r="C415" t="s">
        <v>33</v>
      </c>
      <c r="E415" t="s">
        <v>32</v>
      </c>
      <c r="F415" t="s">
        <v>29</v>
      </c>
      <c r="G415">
        <v>29</v>
      </c>
      <c r="H415" t="s">
        <v>82</v>
      </c>
      <c r="I415">
        <v>10</v>
      </c>
      <c r="J415" t="s">
        <v>83</v>
      </c>
      <c r="K415">
        <v>177</v>
      </c>
      <c r="N415">
        <v>0</v>
      </c>
      <c r="P415" t="s">
        <v>24</v>
      </c>
      <c r="Q415" t="s">
        <v>28</v>
      </c>
      <c r="R415" t="s">
        <v>26</v>
      </c>
      <c r="S415" t="s">
        <v>27</v>
      </c>
      <c r="T415" s="1">
        <v>2730</v>
      </c>
      <c r="U415">
        <v>2</v>
      </c>
    </row>
    <row r="416" spans="1:21" x14ac:dyDescent="0.25">
      <c r="A416" t="s">
        <v>34</v>
      </c>
      <c r="B416">
        <v>2012</v>
      </c>
      <c r="C416" t="s">
        <v>33</v>
      </c>
      <c r="E416" t="s">
        <v>32</v>
      </c>
      <c r="F416" t="s">
        <v>29</v>
      </c>
      <c r="G416">
        <v>29</v>
      </c>
      <c r="H416" t="s">
        <v>82</v>
      </c>
      <c r="I416">
        <v>10</v>
      </c>
      <c r="J416" t="s">
        <v>81</v>
      </c>
      <c r="K416">
        <v>227</v>
      </c>
      <c r="N416">
        <v>0</v>
      </c>
      <c r="P416" t="s">
        <v>24</v>
      </c>
      <c r="Q416" t="s">
        <v>28</v>
      </c>
      <c r="R416" t="s">
        <v>26</v>
      </c>
      <c r="S416" t="s">
        <v>27</v>
      </c>
      <c r="T416" s="1">
        <v>2254</v>
      </c>
      <c r="U416">
        <v>2</v>
      </c>
    </row>
    <row r="417" spans="1:21" x14ac:dyDescent="0.25">
      <c r="A417" t="s">
        <v>34</v>
      </c>
      <c r="B417">
        <v>2012</v>
      </c>
      <c r="C417" t="s">
        <v>33</v>
      </c>
      <c r="E417" t="s">
        <v>32</v>
      </c>
      <c r="F417" t="s">
        <v>29</v>
      </c>
      <c r="G417">
        <v>29</v>
      </c>
      <c r="H417" t="s">
        <v>64</v>
      </c>
      <c r="I417">
        <v>80</v>
      </c>
      <c r="J417" t="s">
        <v>80</v>
      </c>
      <c r="K417">
        <v>17</v>
      </c>
      <c r="N417">
        <v>0</v>
      </c>
      <c r="P417" t="s">
        <v>24</v>
      </c>
      <c r="Q417" t="s">
        <v>28</v>
      </c>
      <c r="R417" t="s">
        <v>26</v>
      </c>
      <c r="S417" t="s">
        <v>27</v>
      </c>
      <c r="T417" s="1">
        <v>2014</v>
      </c>
      <c r="U417">
        <v>2</v>
      </c>
    </row>
    <row r="418" spans="1:21" x14ac:dyDescent="0.25">
      <c r="A418" t="s">
        <v>34</v>
      </c>
      <c r="B418">
        <v>2012</v>
      </c>
      <c r="C418" t="s">
        <v>33</v>
      </c>
      <c r="E418" t="s">
        <v>32</v>
      </c>
      <c r="F418" t="s">
        <v>29</v>
      </c>
      <c r="G418">
        <v>29</v>
      </c>
      <c r="H418" t="s">
        <v>64</v>
      </c>
      <c r="I418">
        <v>80</v>
      </c>
      <c r="J418" t="s">
        <v>79</v>
      </c>
      <c r="K418">
        <v>35</v>
      </c>
      <c r="N418">
        <v>0</v>
      </c>
      <c r="P418" t="s">
        <v>24</v>
      </c>
      <c r="Q418" t="s">
        <v>28</v>
      </c>
      <c r="R418" t="s">
        <v>26</v>
      </c>
      <c r="S418" t="s">
        <v>27</v>
      </c>
      <c r="T418" s="1">
        <v>1663</v>
      </c>
      <c r="U418">
        <v>2</v>
      </c>
    </row>
    <row r="419" spans="1:21" x14ac:dyDescent="0.25">
      <c r="A419" t="s">
        <v>34</v>
      </c>
      <c r="B419">
        <v>2012</v>
      </c>
      <c r="C419" t="s">
        <v>33</v>
      </c>
      <c r="E419" t="s">
        <v>32</v>
      </c>
      <c r="F419" t="s">
        <v>29</v>
      </c>
      <c r="G419">
        <v>29</v>
      </c>
      <c r="H419" t="s">
        <v>64</v>
      </c>
      <c r="I419">
        <v>80</v>
      </c>
      <c r="J419" t="s">
        <v>78</v>
      </c>
      <c r="K419">
        <v>65</v>
      </c>
      <c r="N419">
        <v>0</v>
      </c>
      <c r="P419" t="s">
        <v>24</v>
      </c>
      <c r="Q419" t="s">
        <v>28</v>
      </c>
      <c r="R419" t="s">
        <v>26</v>
      </c>
      <c r="S419" t="s">
        <v>27</v>
      </c>
      <c r="T419" s="1">
        <v>1602</v>
      </c>
      <c r="U419">
        <v>2</v>
      </c>
    </row>
    <row r="420" spans="1:21" x14ac:dyDescent="0.25">
      <c r="A420" t="s">
        <v>34</v>
      </c>
      <c r="B420">
        <v>2012</v>
      </c>
      <c r="C420" t="s">
        <v>33</v>
      </c>
      <c r="E420" t="s">
        <v>32</v>
      </c>
      <c r="F420" t="s">
        <v>29</v>
      </c>
      <c r="G420">
        <v>29</v>
      </c>
      <c r="H420" t="s">
        <v>64</v>
      </c>
      <c r="I420">
        <v>80</v>
      </c>
      <c r="J420" t="s">
        <v>77</v>
      </c>
      <c r="K420">
        <v>67</v>
      </c>
      <c r="N420">
        <v>0</v>
      </c>
      <c r="P420" t="s">
        <v>24</v>
      </c>
      <c r="Q420" t="s">
        <v>28</v>
      </c>
      <c r="R420" t="s">
        <v>26</v>
      </c>
      <c r="S420" t="s">
        <v>27</v>
      </c>
      <c r="T420" s="1">
        <v>1624</v>
      </c>
      <c r="U420">
        <v>2</v>
      </c>
    </row>
    <row r="421" spans="1:21" x14ac:dyDescent="0.25">
      <c r="A421" t="s">
        <v>34</v>
      </c>
      <c r="B421">
        <v>2012</v>
      </c>
      <c r="C421" t="s">
        <v>33</v>
      </c>
      <c r="E421" t="s">
        <v>32</v>
      </c>
      <c r="F421" t="s">
        <v>29</v>
      </c>
      <c r="G421">
        <v>29</v>
      </c>
      <c r="H421" t="s">
        <v>64</v>
      </c>
      <c r="I421">
        <v>80</v>
      </c>
      <c r="J421" t="s">
        <v>76</v>
      </c>
      <c r="K421">
        <v>91</v>
      </c>
      <c r="N421">
        <v>0</v>
      </c>
      <c r="P421" t="s">
        <v>24</v>
      </c>
      <c r="Q421" t="s">
        <v>28</v>
      </c>
      <c r="R421" t="s">
        <v>26</v>
      </c>
      <c r="S421" t="s">
        <v>27</v>
      </c>
      <c r="T421" s="1">
        <v>1883</v>
      </c>
      <c r="U421">
        <v>2</v>
      </c>
    </row>
    <row r="422" spans="1:21" x14ac:dyDescent="0.25">
      <c r="A422" t="s">
        <v>34</v>
      </c>
      <c r="B422">
        <v>2012</v>
      </c>
      <c r="C422" t="s">
        <v>33</v>
      </c>
      <c r="E422" t="s">
        <v>32</v>
      </c>
      <c r="F422" t="s">
        <v>29</v>
      </c>
      <c r="G422">
        <v>29</v>
      </c>
      <c r="H422" t="s">
        <v>64</v>
      </c>
      <c r="I422">
        <v>80</v>
      </c>
      <c r="J422" t="s">
        <v>75</v>
      </c>
      <c r="K422">
        <v>93</v>
      </c>
      <c r="N422">
        <v>0</v>
      </c>
      <c r="P422" t="s">
        <v>24</v>
      </c>
      <c r="Q422" t="s">
        <v>28</v>
      </c>
      <c r="R422" t="s">
        <v>26</v>
      </c>
      <c r="S422" t="s">
        <v>27</v>
      </c>
      <c r="T422" s="1">
        <v>1610</v>
      </c>
      <c r="U422">
        <v>2</v>
      </c>
    </row>
    <row r="423" spans="1:21" x14ac:dyDescent="0.25">
      <c r="A423" t="s">
        <v>34</v>
      </c>
      <c r="B423">
        <v>2012</v>
      </c>
      <c r="C423" t="s">
        <v>33</v>
      </c>
      <c r="E423" t="s">
        <v>32</v>
      </c>
      <c r="F423" t="s">
        <v>29</v>
      </c>
      <c r="G423">
        <v>29</v>
      </c>
      <c r="H423" t="s">
        <v>64</v>
      </c>
      <c r="I423">
        <v>80</v>
      </c>
      <c r="J423" t="s">
        <v>74</v>
      </c>
      <c r="K423">
        <v>123</v>
      </c>
      <c r="N423">
        <v>0</v>
      </c>
      <c r="P423" t="s">
        <v>24</v>
      </c>
      <c r="Q423" t="s">
        <v>28</v>
      </c>
      <c r="R423" t="s">
        <v>26</v>
      </c>
      <c r="S423" t="s">
        <v>27</v>
      </c>
      <c r="T423" s="1">
        <v>1840</v>
      </c>
      <c r="U423">
        <v>2</v>
      </c>
    </row>
    <row r="424" spans="1:21" x14ac:dyDescent="0.25">
      <c r="A424" t="s">
        <v>34</v>
      </c>
      <c r="B424">
        <v>2012</v>
      </c>
      <c r="C424" t="s">
        <v>33</v>
      </c>
      <c r="E424" t="s">
        <v>32</v>
      </c>
      <c r="F424" t="s">
        <v>29</v>
      </c>
      <c r="G424">
        <v>29</v>
      </c>
      <c r="H424" t="s">
        <v>64</v>
      </c>
      <c r="I424">
        <v>80</v>
      </c>
      <c r="J424" t="s">
        <v>73</v>
      </c>
      <c r="K424">
        <v>149</v>
      </c>
      <c r="N424">
        <v>0</v>
      </c>
      <c r="P424" t="s">
        <v>24</v>
      </c>
      <c r="Q424" t="s">
        <v>28</v>
      </c>
      <c r="R424" t="s">
        <v>26</v>
      </c>
      <c r="S424" t="s">
        <v>27</v>
      </c>
      <c r="T424" s="1">
        <v>1556</v>
      </c>
      <c r="U424">
        <v>2</v>
      </c>
    </row>
    <row r="425" spans="1:21" x14ac:dyDescent="0.25">
      <c r="A425" t="s">
        <v>34</v>
      </c>
      <c r="B425">
        <v>2012</v>
      </c>
      <c r="C425" t="s">
        <v>33</v>
      </c>
      <c r="E425" t="s">
        <v>32</v>
      </c>
      <c r="F425" t="s">
        <v>29</v>
      </c>
      <c r="G425">
        <v>29</v>
      </c>
      <c r="H425" t="s">
        <v>64</v>
      </c>
      <c r="I425">
        <v>80</v>
      </c>
      <c r="J425" t="s">
        <v>72</v>
      </c>
      <c r="K425">
        <v>153</v>
      </c>
      <c r="N425">
        <v>0</v>
      </c>
      <c r="P425" t="s">
        <v>24</v>
      </c>
      <c r="Q425" t="s">
        <v>28</v>
      </c>
      <c r="R425" t="s">
        <v>26</v>
      </c>
      <c r="S425" t="s">
        <v>27</v>
      </c>
      <c r="T425" s="1">
        <v>1624</v>
      </c>
      <c r="U425">
        <v>2</v>
      </c>
    </row>
    <row r="426" spans="1:21" x14ac:dyDescent="0.25">
      <c r="A426" t="s">
        <v>34</v>
      </c>
      <c r="B426">
        <v>2012</v>
      </c>
      <c r="C426" t="s">
        <v>33</v>
      </c>
      <c r="E426" t="s">
        <v>32</v>
      </c>
      <c r="F426" t="s">
        <v>29</v>
      </c>
      <c r="G426">
        <v>29</v>
      </c>
      <c r="H426" t="s">
        <v>64</v>
      </c>
      <c r="I426">
        <v>80</v>
      </c>
      <c r="J426" t="s">
        <v>71</v>
      </c>
      <c r="K426">
        <v>179</v>
      </c>
      <c r="N426">
        <v>0</v>
      </c>
      <c r="P426" t="s">
        <v>24</v>
      </c>
      <c r="Q426" t="s">
        <v>28</v>
      </c>
      <c r="R426" t="s">
        <v>26</v>
      </c>
      <c r="S426" t="s">
        <v>27</v>
      </c>
      <c r="T426" s="1">
        <v>1463</v>
      </c>
      <c r="U426">
        <v>2</v>
      </c>
    </row>
    <row r="427" spans="1:21" x14ac:dyDescent="0.25">
      <c r="A427" t="s">
        <v>34</v>
      </c>
      <c r="B427">
        <v>2012</v>
      </c>
      <c r="C427" t="s">
        <v>33</v>
      </c>
      <c r="E427" t="s">
        <v>32</v>
      </c>
      <c r="F427" t="s">
        <v>29</v>
      </c>
      <c r="G427">
        <v>29</v>
      </c>
      <c r="H427" t="s">
        <v>64</v>
      </c>
      <c r="I427">
        <v>80</v>
      </c>
      <c r="J427" t="s">
        <v>70</v>
      </c>
      <c r="K427">
        <v>181</v>
      </c>
      <c r="N427">
        <v>0</v>
      </c>
      <c r="P427" t="s">
        <v>24</v>
      </c>
      <c r="Q427" t="s">
        <v>28</v>
      </c>
      <c r="R427" t="s">
        <v>26</v>
      </c>
      <c r="S427" t="s">
        <v>27</v>
      </c>
      <c r="T427" s="1">
        <v>1794</v>
      </c>
      <c r="U427">
        <v>2</v>
      </c>
    </row>
    <row r="428" spans="1:21" x14ac:dyDescent="0.25">
      <c r="A428" t="s">
        <v>34</v>
      </c>
      <c r="B428">
        <v>2012</v>
      </c>
      <c r="C428" t="s">
        <v>33</v>
      </c>
      <c r="E428" t="s">
        <v>32</v>
      </c>
      <c r="F428" t="s">
        <v>29</v>
      </c>
      <c r="G428">
        <v>29</v>
      </c>
      <c r="H428" t="s">
        <v>64</v>
      </c>
      <c r="I428">
        <v>80</v>
      </c>
      <c r="J428" t="s">
        <v>69</v>
      </c>
      <c r="K428">
        <v>203</v>
      </c>
      <c r="N428">
        <v>0</v>
      </c>
      <c r="P428" t="s">
        <v>24</v>
      </c>
      <c r="Q428" t="s">
        <v>28</v>
      </c>
      <c r="R428" t="s">
        <v>26</v>
      </c>
      <c r="S428" t="s">
        <v>27</v>
      </c>
      <c r="T428" s="1">
        <v>1670</v>
      </c>
      <c r="U428">
        <v>2</v>
      </c>
    </row>
    <row r="429" spans="1:21" x14ac:dyDescent="0.25">
      <c r="A429" t="s">
        <v>34</v>
      </c>
      <c r="B429">
        <v>2012</v>
      </c>
      <c r="C429" t="s">
        <v>33</v>
      </c>
      <c r="E429" t="s">
        <v>32</v>
      </c>
      <c r="F429" t="s">
        <v>29</v>
      </c>
      <c r="G429">
        <v>29</v>
      </c>
      <c r="H429" t="s">
        <v>64</v>
      </c>
      <c r="I429">
        <v>80</v>
      </c>
      <c r="J429" t="s">
        <v>68</v>
      </c>
      <c r="K429">
        <v>213</v>
      </c>
      <c r="N429">
        <v>0</v>
      </c>
      <c r="P429" t="s">
        <v>24</v>
      </c>
      <c r="Q429" t="s">
        <v>28</v>
      </c>
      <c r="R429" t="s">
        <v>26</v>
      </c>
      <c r="S429" t="s">
        <v>27</v>
      </c>
      <c r="T429" s="1">
        <v>1961</v>
      </c>
      <c r="U429">
        <v>2</v>
      </c>
    </row>
    <row r="430" spans="1:21" x14ac:dyDescent="0.25">
      <c r="A430" t="s">
        <v>34</v>
      </c>
      <c r="B430">
        <v>2012</v>
      </c>
      <c r="C430" t="s">
        <v>33</v>
      </c>
      <c r="E430" t="s">
        <v>32</v>
      </c>
      <c r="F430" t="s">
        <v>29</v>
      </c>
      <c r="G430">
        <v>29</v>
      </c>
      <c r="H430" t="s">
        <v>64</v>
      </c>
      <c r="I430">
        <v>80</v>
      </c>
      <c r="J430" t="s">
        <v>67</v>
      </c>
      <c r="K430">
        <v>215</v>
      </c>
      <c r="N430">
        <v>0</v>
      </c>
      <c r="P430" t="s">
        <v>24</v>
      </c>
      <c r="Q430" t="s">
        <v>28</v>
      </c>
      <c r="R430" t="s">
        <v>26</v>
      </c>
      <c r="S430" t="s">
        <v>27</v>
      </c>
      <c r="T430" s="1">
        <v>1641</v>
      </c>
      <c r="U430">
        <v>2</v>
      </c>
    </row>
    <row r="431" spans="1:21" x14ac:dyDescent="0.25">
      <c r="A431" t="s">
        <v>34</v>
      </c>
      <c r="B431">
        <v>2012</v>
      </c>
      <c r="C431" t="s">
        <v>33</v>
      </c>
      <c r="E431" t="s">
        <v>32</v>
      </c>
      <c r="F431" t="s">
        <v>29</v>
      </c>
      <c r="G431">
        <v>29</v>
      </c>
      <c r="H431" t="s">
        <v>64</v>
      </c>
      <c r="I431">
        <v>80</v>
      </c>
      <c r="J431" t="s">
        <v>66</v>
      </c>
      <c r="K431">
        <v>223</v>
      </c>
      <c r="N431">
        <v>0</v>
      </c>
      <c r="P431" t="s">
        <v>24</v>
      </c>
      <c r="Q431" t="s">
        <v>28</v>
      </c>
      <c r="R431" t="s">
        <v>26</v>
      </c>
      <c r="S431" t="s">
        <v>27</v>
      </c>
      <c r="T431" s="1">
        <v>1527</v>
      </c>
      <c r="U431">
        <v>2</v>
      </c>
    </row>
    <row r="432" spans="1:21" x14ac:dyDescent="0.25">
      <c r="A432" t="s">
        <v>34</v>
      </c>
      <c r="B432">
        <v>2012</v>
      </c>
      <c r="C432" t="s">
        <v>33</v>
      </c>
      <c r="E432" t="s">
        <v>32</v>
      </c>
      <c r="F432" t="s">
        <v>29</v>
      </c>
      <c r="G432">
        <v>29</v>
      </c>
      <c r="H432" t="s">
        <v>64</v>
      </c>
      <c r="I432">
        <v>80</v>
      </c>
      <c r="J432" t="s">
        <v>65</v>
      </c>
      <c r="K432">
        <v>225</v>
      </c>
      <c r="N432">
        <v>0</v>
      </c>
      <c r="P432" t="s">
        <v>24</v>
      </c>
      <c r="Q432" t="s">
        <v>28</v>
      </c>
      <c r="R432" t="s">
        <v>26</v>
      </c>
      <c r="S432" t="s">
        <v>27</v>
      </c>
      <c r="T432" s="1">
        <v>2612</v>
      </c>
      <c r="U432">
        <v>2</v>
      </c>
    </row>
    <row r="433" spans="1:21" x14ac:dyDescent="0.25">
      <c r="A433" t="s">
        <v>34</v>
      </c>
      <c r="B433">
        <v>2012</v>
      </c>
      <c r="C433" t="s">
        <v>33</v>
      </c>
      <c r="E433" t="s">
        <v>32</v>
      </c>
      <c r="F433" t="s">
        <v>29</v>
      </c>
      <c r="G433">
        <v>29</v>
      </c>
      <c r="H433" t="s">
        <v>64</v>
      </c>
      <c r="I433">
        <v>80</v>
      </c>
      <c r="J433" t="s">
        <v>63</v>
      </c>
      <c r="K433">
        <v>229</v>
      </c>
      <c r="N433">
        <v>0</v>
      </c>
      <c r="P433" t="s">
        <v>24</v>
      </c>
      <c r="Q433" t="s">
        <v>28</v>
      </c>
      <c r="R433" t="s">
        <v>26</v>
      </c>
      <c r="S433" t="s">
        <v>27</v>
      </c>
      <c r="T433" s="1">
        <v>1797</v>
      </c>
      <c r="U433">
        <v>2</v>
      </c>
    </row>
    <row r="434" spans="1:21" x14ac:dyDescent="0.25">
      <c r="A434" t="s">
        <v>34</v>
      </c>
      <c r="B434">
        <v>2012</v>
      </c>
      <c r="C434" t="s">
        <v>33</v>
      </c>
      <c r="E434" t="s">
        <v>32</v>
      </c>
      <c r="F434" t="s">
        <v>29</v>
      </c>
      <c r="G434">
        <v>29</v>
      </c>
      <c r="H434" t="s">
        <v>55</v>
      </c>
      <c r="I434">
        <v>90</v>
      </c>
      <c r="J434" t="s">
        <v>62</v>
      </c>
      <c r="K434">
        <v>23</v>
      </c>
      <c r="N434">
        <v>0</v>
      </c>
      <c r="P434" t="s">
        <v>24</v>
      </c>
      <c r="Q434" t="s">
        <v>28</v>
      </c>
      <c r="R434" t="s">
        <v>26</v>
      </c>
      <c r="S434" t="s">
        <v>27</v>
      </c>
      <c r="T434" s="1">
        <v>3184</v>
      </c>
      <c r="U434">
        <v>2</v>
      </c>
    </row>
    <row r="435" spans="1:21" x14ac:dyDescent="0.25">
      <c r="A435" t="s">
        <v>34</v>
      </c>
      <c r="B435">
        <v>2012</v>
      </c>
      <c r="C435" t="s">
        <v>33</v>
      </c>
      <c r="E435" t="s">
        <v>32</v>
      </c>
      <c r="F435" t="s">
        <v>29</v>
      </c>
      <c r="G435">
        <v>29</v>
      </c>
      <c r="H435" t="s">
        <v>55</v>
      </c>
      <c r="I435">
        <v>90</v>
      </c>
      <c r="J435" t="s">
        <v>61</v>
      </c>
      <c r="K435">
        <v>31</v>
      </c>
      <c r="N435">
        <v>0</v>
      </c>
      <c r="P435" t="s">
        <v>24</v>
      </c>
      <c r="Q435" t="s">
        <v>28</v>
      </c>
      <c r="R435" t="s">
        <v>26</v>
      </c>
      <c r="S435" t="s">
        <v>27</v>
      </c>
      <c r="T435" s="1">
        <v>3133</v>
      </c>
      <c r="U435">
        <v>2</v>
      </c>
    </row>
    <row r="436" spans="1:21" x14ac:dyDescent="0.25">
      <c r="A436" t="s">
        <v>34</v>
      </c>
      <c r="B436">
        <v>2012</v>
      </c>
      <c r="C436" t="s">
        <v>33</v>
      </c>
      <c r="E436" t="s">
        <v>32</v>
      </c>
      <c r="F436" t="s">
        <v>29</v>
      </c>
      <c r="G436">
        <v>29</v>
      </c>
      <c r="H436" t="s">
        <v>55</v>
      </c>
      <c r="I436">
        <v>90</v>
      </c>
      <c r="J436" t="s">
        <v>60</v>
      </c>
      <c r="K436">
        <v>69</v>
      </c>
      <c r="N436">
        <v>0</v>
      </c>
      <c r="P436" t="s">
        <v>24</v>
      </c>
      <c r="Q436" t="s">
        <v>28</v>
      </c>
      <c r="R436" t="s">
        <v>26</v>
      </c>
      <c r="S436" t="s">
        <v>27</v>
      </c>
      <c r="T436" s="1">
        <v>3770</v>
      </c>
      <c r="U436">
        <v>2</v>
      </c>
    </row>
    <row r="437" spans="1:21" x14ac:dyDescent="0.25">
      <c r="A437" t="s">
        <v>34</v>
      </c>
      <c r="B437">
        <v>2012</v>
      </c>
      <c r="C437" t="s">
        <v>33</v>
      </c>
      <c r="E437" t="s">
        <v>32</v>
      </c>
      <c r="F437" t="s">
        <v>29</v>
      </c>
      <c r="G437">
        <v>29</v>
      </c>
      <c r="H437" t="s">
        <v>55</v>
      </c>
      <c r="I437">
        <v>90</v>
      </c>
      <c r="J437" t="s">
        <v>59</v>
      </c>
      <c r="K437">
        <v>133</v>
      </c>
      <c r="N437">
        <v>0</v>
      </c>
      <c r="P437" t="s">
        <v>24</v>
      </c>
      <c r="Q437" t="s">
        <v>28</v>
      </c>
      <c r="R437" t="s">
        <v>26</v>
      </c>
      <c r="S437" t="s">
        <v>27</v>
      </c>
      <c r="T437" s="1">
        <v>4153</v>
      </c>
      <c r="U437">
        <v>2</v>
      </c>
    </row>
    <row r="438" spans="1:21" x14ac:dyDescent="0.25">
      <c r="A438" t="s">
        <v>34</v>
      </c>
      <c r="B438">
        <v>2012</v>
      </c>
      <c r="C438" t="s">
        <v>33</v>
      </c>
      <c r="E438" t="s">
        <v>32</v>
      </c>
      <c r="F438" t="s">
        <v>29</v>
      </c>
      <c r="G438">
        <v>29</v>
      </c>
      <c r="H438" t="s">
        <v>55</v>
      </c>
      <c r="I438">
        <v>90</v>
      </c>
      <c r="J438" t="s">
        <v>58</v>
      </c>
      <c r="K438">
        <v>143</v>
      </c>
      <c r="N438">
        <v>0</v>
      </c>
      <c r="P438" t="s">
        <v>24</v>
      </c>
      <c r="Q438" t="s">
        <v>28</v>
      </c>
      <c r="R438" t="s">
        <v>26</v>
      </c>
      <c r="S438" t="s">
        <v>27</v>
      </c>
      <c r="T438" s="1">
        <v>4435</v>
      </c>
      <c r="U438">
        <v>2</v>
      </c>
    </row>
    <row r="439" spans="1:21" x14ac:dyDescent="0.25">
      <c r="A439" t="s">
        <v>34</v>
      </c>
      <c r="B439">
        <v>2012</v>
      </c>
      <c r="C439" t="s">
        <v>33</v>
      </c>
      <c r="E439" t="s">
        <v>32</v>
      </c>
      <c r="F439" t="s">
        <v>29</v>
      </c>
      <c r="G439">
        <v>29</v>
      </c>
      <c r="H439" t="s">
        <v>55</v>
      </c>
      <c r="I439">
        <v>90</v>
      </c>
      <c r="J439" t="s">
        <v>57</v>
      </c>
      <c r="K439">
        <v>155</v>
      </c>
      <c r="N439">
        <v>0</v>
      </c>
      <c r="P439" t="s">
        <v>24</v>
      </c>
      <c r="Q439" t="s">
        <v>28</v>
      </c>
      <c r="R439" t="s">
        <v>26</v>
      </c>
      <c r="S439" t="s">
        <v>27</v>
      </c>
      <c r="T439" s="1">
        <v>3618</v>
      </c>
      <c r="U439">
        <v>2</v>
      </c>
    </row>
    <row r="440" spans="1:21" x14ac:dyDescent="0.25">
      <c r="A440" t="s">
        <v>34</v>
      </c>
      <c r="B440">
        <v>2012</v>
      </c>
      <c r="C440" t="s">
        <v>33</v>
      </c>
      <c r="E440" t="s">
        <v>32</v>
      </c>
      <c r="F440" t="s">
        <v>29</v>
      </c>
      <c r="G440">
        <v>29</v>
      </c>
      <c r="H440" t="s">
        <v>55</v>
      </c>
      <c r="I440">
        <v>90</v>
      </c>
      <c r="J440" t="s">
        <v>56</v>
      </c>
      <c r="K440">
        <v>201</v>
      </c>
      <c r="N440">
        <v>0</v>
      </c>
      <c r="P440" t="s">
        <v>24</v>
      </c>
      <c r="Q440" t="s">
        <v>28</v>
      </c>
      <c r="R440" t="s">
        <v>26</v>
      </c>
      <c r="S440" t="s">
        <v>27</v>
      </c>
      <c r="T440" s="1">
        <v>4077</v>
      </c>
      <c r="U440">
        <v>2</v>
      </c>
    </row>
    <row r="441" spans="1:21" x14ac:dyDescent="0.25">
      <c r="A441" t="s">
        <v>34</v>
      </c>
      <c r="B441">
        <v>2012</v>
      </c>
      <c r="C441" t="s">
        <v>33</v>
      </c>
      <c r="E441" t="s">
        <v>32</v>
      </c>
      <c r="F441" t="s">
        <v>29</v>
      </c>
      <c r="G441">
        <v>29</v>
      </c>
      <c r="H441" t="s">
        <v>55</v>
      </c>
      <c r="I441">
        <v>90</v>
      </c>
      <c r="J441" t="s">
        <v>54</v>
      </c>
      <c r="K441">
        <v>207</v>
      </c>
      <c r="N441">
        <v>0</v>
      </c>
      <c r="P441" t="s">
        <v>24</v>
      </c>
      <c r="Q441" t="s">
        <v>28</v>
      </c>
      <c r="R441" t="s">
        <v>26</v>
      </c>
      <c r="S441" t="s">
        <v>27</v>
      </c>
      <c r="T441" s="1">
        <v>4392</v>
      </c>
      <c r="U441">
        <v>2</v>
      </c>
    </row>
    <row r="442" spans="1:21" x14ac:dyDescent="0.25">
      <c r="A442" t="s">
        <v>34</v>
      </c>
      <c r="B442">
        <v>2012</v>
      </c>
      <c r="C442" t="s">
        <v>33</v>
      </c>
      <c r="E442" t="s">
        <v>32</v>
      </c>
      <c r="F442" t="s">
        <v>29</v>
      </c>
      <c r="G442">
        <v>29</v>
      </c>
      <c r="H442" t="s">
        <v>44</v>
      </c>
      <c r="I442">
        <v>70</v>
      </c>
      <c r="J442" t="s">
        <v>53</v>
      </c>
      <c r="K442">
        <v>9</v>
      </c>
      <c r="N442">
        <v>0</v>
      </c>
      <c r="P442" t="s">
        <v>24</v>
      </c>
      <c r="Q442" t="s">
        <v>28</v>
      </c>
      <c r="R442" t="s">
        <v>26</v>
      </c>
      <c r="S442" t="s">
        <v>27</v>
      </c>
      <c r="T442" s="1">
        <v>2538</v>
      </c>
      <c r="U442">
        <v>2</v>
      </c>
    </row>
    <row r="443" spans="1:21" x14ac:dyDescent="0.25">
      <c r="A443" t="s">
        <v>34</v>
      </c>
      <c r="B443">
        <v>2012</v>
      </c>
      <c r="C443" t="s">
        <v>33</v>
      </c>
      <c r="E443" t="s">
        <v>32</v>
      </c>
      <c r="F443" t="s">
        <v>29</v>
      </c>
      <c r="G443">
        <v>29</v>
      </c>
      <c r="H443" t="s">
        <v>44</v>
      </c>
      <c r="I443">
        <v>70</v>
      </c>
      <c r="J443" t="s">
        <v>52</v>
      </c>
      <c r="K443">
        <v>11</v>
      </c>
      <c r="N443">
        <v>0</v>
      </c>
      <c r="P443" t="s">
        <v>24</v>
      </c>
      <c r="Q443" t="s">
        <v>28</v>
      </c>
      <c r="R443" t="s">
        <v>26</v>
      </c>
      <c r="S443" t="s">
        <v>27</v>
      </c>
      <c r="T443" s="1">
        <v>2105</v>
      </c>
      <c r="U443">
        <v>2</v>
      </c>
    </row>
    <row r="444" spans="1:21" x14ac:dyDescent="0.25">
      <c r="A444" t="s">
        <v>34</v>
      </c>
      <c r="B444">
        <v>2012</v>
      </c>
      <c r="C444" t="s">
        <v>33</v>
      </c>
      <c r="E444" t="s">
        <v>32</v>
      </c>
      <c r="F444" t="s">
        <v>29</v>
      </c>
      <c r="G444">
        <v>29</v>
      </c>
      <c r="H444" t="s">
        <v>44</v>
      </c>
      <c r="I444">
        <v>70</v>
      </c>
      <c r="J444" t="s">
        <v>51</v>
      </c>
      <c r="K444">
        <v>43</v>
      </c>
      <c r="N444">
        <v>0</v>
      </c>
      <c r="P444" t="s">
        <v>24</v>
      </c>
      <c r="Q444" t="s">
        <v>28</v>
      </c>
      <c r="R444" t="s">
        <v>26</v>
      </c>
      <c r="S444" t="s">
        <v>27</v>
      </c>
      <c r="T444" s="1">
        <v>3124</v>
      </c>
      <c r="U444">
        <v>2</v>
      </c>
    </row>
    <row r="445" spans="1:21" x14ac:dyDescent="0.25">
      <c r="A445" t="s">
        <v>34</v>
      </c>
      <c r="B445">
        <v>2012</v>
      </c>
      <c r="C445" t="s">
        <v>33</v>
      </c>
      <c r="E445" t="s">
        <v>32</v>
      </c>
      <c r="F445" t="s">
        <v>29</v>
      </c>
      <c r="G445">
        <v>29</v>
      </c>
      <c r="H445" t="s">
        <v>44</v>
      </c>
      <c r="I445">
        <v>70</v>
      </c>
      <c r="J445" t="s">
        <v>50</v>
      </c>
      <c r="K445">
        <v>57</v>
      </c>
      <c r="N445">
        <v>0</v>
      </c>
      <c r="P445" t="s">
        <v>24</v>
      </c>
      <c r="Q445" t="s">
        <v>28</v>
      </c>
      <c r="R445" t="s">
        <v>26</v>
      </c>
      <c r="S445" t="s">
        <v>27</v>
      </c>
      <c r="T445" s="1">
        <v>2192</v>
      </c>
      <c r="U445">
        <v>2</v>
      </c>
    </row>
    <row r="446" spans="1:21" x14ac:dyDescent="0.25">
      <c r="A446" t="s">
        <v>34</v>
      </c>
      <c r="B446">
        <v>2012</v>
      </c>
      <c r="C446" t="s">
        <v>33</v>
      </c>
      <c r="E446" t="s">
        <v>32</v>
      </c>
      <c r="F446" t="s">
        <v>29</v>
      </c>
      <c r="G446">
        <v>29</v>
      </c>
      <c r="H446" t="s">
        <v>44</v>
      </c>
      <c r="I446">
        <v>70</v>
      </c>
      <c r="J446" t="s">
        <v>49</v>
      </c>
      <c r="K446">
        <v>77</v>
      </c>
      <c r="N446">
        <v>0</v>
      </c>
      <c r="P446" t="s">
        <v>24</v>
      </c>
      <c r="Q446" t="s">
        <v>28</v>
      </c>
      <c r="R446" t="s">
        <v>26</v>
      </c>
      <c r="S446" t="s">
        <v>27</v>
      </c>
      <c r="T446" s="1">
        <v>3683</v>
      </c>
      <c r="U446">
        <v>2</v>
      </c>
    </row>
    <row r="447" spans="1:21" x14ac:dyDescent="0.25">
      <c r="A447" t="s">
        <v>34</v>
      </c>
      <c r="B447">
        <v>2012</v>
      </c>
      <c r="C447" t="s">
        <v>33</v>
      </c>
      <c r="E447" t="s">
        <v>32</v>
      </c>
      <c r="F447" t="s">
        <v>29</v>
      </c>
      <c r="G447">
        <v>29</v>
      </c>
      <c r="H447" t="s">
        <v>44</v>
      </c>
      <c r="I447">
        <v>70</v>
      </c>
      <c r="J447" t="s">
        <v>48</v>
      </c>
      <c r="K447">
        <v>97</v>
      </c>
      <c r="N447">
        <v>0</v>
      </c>
      <c r="P447" t="s">
        <v>24</v>
      </c>
      <c r="Q447" t="s">
        <v>28</v>
      </c>
      <c r="R447" t="s">
        <v>26</v>
      </c>
      <c r="S447" t="s">
        <v>27</v>
      </c>
      <c r="T447" s="1">
        <v>2337</v>
      </c>
      <c r="U447">
        <v>2</v>
      </c>
    </row>
    <row r="448" spans="1:21" x14ac:dyDescent="0.25">
      <c r="A448" t="s">
        <v>34</v>
      </c>
      <c r="B448">
        <v>2012</v>
      </c>
      <c r="C448" t="s">
        <v>33</v>
      </c>
      <c r="E448" t="s">
        <v>32</v>
      </c>
      <c r="F448" t="s">
        <v>29</v>
      </c>
      <c r="G448">
        <v>29</v>
      </c>
      <c r="H448" t="s">
        <v>44</v>
      </c>
      <c r="I448">
        <v>70</v>
      </c>
      <c r="J448" t="s">
        <v>47</v>
      </c>
      <c r="K448">
        <v>109</v>
      </c>
      <c r="N448">
        <v>0</v>
      </c>
      <c r="P448" t="s">
        <v>24</v>
      </c>
      <c r="Q448" t="s">
        <v>28</v>
      </c>
      <c r="R448" t="s">
        <v>26</v>
      </c>
      <c r="S448" t="s">
        <v>27</v>
      </c>
      <c r="T448" s="1">
        <v>2562</v>
      </c>
      <c r="U448">
        <v>2</v>
      </c>
    </row>
    <row r="449" spans="1:21" x14ac:dyDescent="0.25">
      <c r="A449" t="s">
        <v>34</v>
      </c>
      <c r="B449">
        <v>2012</v>
      </c>
      <c r="C449" t="s">
        <v>33</v>
      </c>
      <c r="E449" t="s">
        <v>32</v>
      </c>
      <c r="F449" t="s">
        <v>29</v>
      </c>
      <c r="G449">
        <v>29</v>
      </c>
      <c r="H449" t="s">
        <v>44</v>
      </c>
      <c r="I449">
        <v>70</v>
      </c>
      <c r="J449" t="s">
        <v>46</v>
      </c>
      <c r="K449">
        <v>119</v>
      </c>
      <c r="N449">
        <v>0</v>
      </c>
      <c r="P449" t="s">
        <v>24</v>
      </c>
      <c r="Q449" t="s">
        <v>28</v>
      </c>
      <c r="R449" t="s">
        <v>26</v>
      </c>
      <c r="S449" t="s">
        <v>27</v>
      </c>
      <c r="T449" s="1">
        <v>2314</v>
      </c>
      <c r="U449">
        <v>2</v>
      </c>
    </row>
    <row r="450" spans="1:21" x14ac:dyDescent="0.25">
      <c r="A450" t="s">
        <v>34</v>
      </c>
      <c r="B450">
        <v>2012</v>
      </c>
      <c r="C450" t="s">
        <v>33</v>
      </c>
      <c r="E450" t="s">
        <v>32</v>
      </c>
      <c r="F450" t="s">
        <v>29</v>
      </c>
      <c r="G450">
        <v>29</v>
      </c>
      <c r="H450" t="s">
        <v>44</v>
      </c>
      <c r="I450">
        <v>70</v>
      </c>
      <c r="J450" t="s">
        <v>45</v>
      </c>
      <c r="K450">
        <v>145</v>
      </c>
      <c r="N450">
        <v>0</v>
      </c>
      <c r="P450" t="s">
        <v>24</v>
      </c>
      <c r="Q450" t="s">
        <v>28</v>
      </c>
      <c r="R450" t="s">
        <v>26</v>
      </c>
      <c r="S450" t="s">
        <v>27</v>
      </c>
      <c r="T450" s="1">
        <v>2577</v>
      </c>
      <c r="U450">
        <v>2</v>
      </c>
    </row>
    <row r="451" spans="1:21" x14ac:dyDescent="0.25">
      <c r="A451" t="s">
        <v>34</v>
      </c>
      <c r="B451">
        <v>2012</v>
      </c>
      <c r="C451" t="s">
        <v>33</v>
      </c>
      <c r="E451" t="s">
        <v>32</v>
      </c>
      <c r="F451" t="s">
        <v>29</v>
      </c>
      <c r="G451">
        <v>29</v>
      </c>
      <c r="H451" t="s">
        <v>44</v>
      </c>
      <c r="I451">
        <v>70</v>
      </c>
      <c r="J451" t="s">
        <v>43</v>
      </c>
      <c r="K451">
        <v>209</v>
      </c>
      <c r="N451">
        <v>0</v>
      </c>
      <c r="P451" t="s">
        <v>24</v>
      </c>
      <c r="Q451" t="s">
        <v>28</v>
      </c>
      <c r="R451" t="s">
        <v>26</v>
      </c>
      <c r="S451" t="s">
        <v>27</v>
      </c>
      <c r="T451" s="1">
        <v>2369</v>
      </c>
      <c r="U451">
        <v>2</v>
      </c>
    </row>
    <row r="452" spans="1:21" x14ac:dyDescent="0.25">
      <c r="A452" t="s">
        <v>34</v>
      </c>
      <c r="B452">
        <v>2012</v>
      </c>
      <c r="C452" t="s">
        <v>33</v>
      </c>
      <c r="E452" t="s">
        <v>32</v>
      </c>
      <c r="F452" t="s">
        <v>29</v>
      </c>
      <c r="G452">
        <v>29</v>
      </c>
      <c r="H452" t="s">
        <v>31</v>
      </c>
      <c r="I452">
        <v>40</v>
      </c>
      <c r="J452" t="s">
        <v>42</v>
      </c>
      <c r="K452">
        <v>13</v>
      </c>
      <c r="N452">
        <v>0</v>
      </c>
      <c r="P452" t="s">
        <v>24</v>
      </c>
      <c r="Q452" t="s">
        <v>28</v>
      </c>
      <c r="R452" t="s">
        <v>26</v>
      </c>
      <c r="S452" t="s">
        <v>27</v>
      </c>
      <c r="T452" s="1">
        <v>2268</v>
      </c>
      <c r="U452">
        <v>2</v>
      </c>
    </row>
    <row r="453" spans="1:21" x14ac:dyDescent="0.25">
      <c r="A453" t="s">
        <v>34</v>
      </c>
      <c r="B453">
        <v>2012</v>
      </c>
      <c r="C453" t="s">
        <v>33</v>
      </c>
      <c r="E453" t="s">
        <v>32</v>
      </c>
      <c r="F453" t="s">
        <v>29</v>
      </c>
      <c r="G453">
        <v>29</v>
      </c>
      <c r="H453" t="s">
        <v>31</v>
      </c>
      <c r="I453">
        <v>40</v>
      </c>
      <c r="J453" t="s">
        <v>41</v>
      </c>
      <c r="K453">
        <v>37</v>
      </c>
      <c r="N453">
        <v>0</v>
      </c>
      <c r="P453" t="s">
        <v>24</v>
      </c>
      <c r="Q453" t="s">
        <v>28</v>
      </c>
      <c r="R453" t="s">
        <v>26</v>
      </c>
      <c r="S453" t="s">
        <v>27</v>
      </c>
      <c r="T453" s="1">
        <v>3318</v>
      </c>
      <c r="U453">
        <v>2</v>
      </c>
    </row>
    <row r="454" spans="1:21" x14ac:dyDescent="0.25">
      <c r="A454" t="s">
        <v>34</v>
      </c>
      <c r="B454">
        <v>2012</v>
      </c>
      <c r="C454" t="s">
        <v>33</v>
      </c>
      <c r="E454" t="s">
        <v>32</v>
      </c>
      <c r="F454" t="s">
        <v>29</v>
      </c>
      <c r="G454">
        <v>29</v>
      </c>
      <c r="H454" t="s">
        <v>31</v>
      </c>
      <c r="I454">
        <v>40</v>
      </c>
      <c r="J454" t="s">
        <v>40</v>
      </c>
      <c r="K454">
        <v>39</v>
      </c>
      <c r="N454">
        <v>0</v>
      </c>
      <c r="P454" t="s">
        <v>24</v>
      </c>
      <c r="Q454" t="s">
        <v>28</v>
      </c>
      <c r="R454" t="s">
        <v>26</v>
      </c>
      <c r="S454" t="s">
        <v>27</v>
      </c>
      <c r="T454" s="1">
        <v>1822</v>
      </c>
      <c r="U454">
        <v>2</v>
      </c>
    </row>
    <row r="455" spans="1:21" x14ac:dyDescent="0.25">
      <c r="A455" t="s">
        <v>34</v>
      </c>
      <c r="B455">
        <v>2012</v>
      </c>
      <c r="C455" t="s">
        <v>33</v>
      </c>
      <c r="E455" t="s">
        <v>32</v>
      </c>
      <c r="F455" t="s">
        <v>29</v>
      </c>
      <c r="G455">
        <v>29</v>
      </c>
      <c r="H455" t="s">
        <v>31</v>
      </c>
      <c r="I455">
        <v>40</v>
      </c>
      <c r="J455" t="s">
        <v>39</v>
      </c>
      <c r="K455">
        <v>83</v>
      </c>
      <c r="N455">
        <v>0</v>
      </c>
      <c r="P455" t="s">
        <v>24</v>
      </c>
      <c r="Q455" t="s">
        <v>28</v>
      </c>
      <c r="R455" t="s">
        <v>26</v>
      </c>
      <c r="S455" t="s">
        <v>27</v>
      </c>
      <c r="T455" s="1">
        <v>2124</v>
      </c>
      <c r="U455">
        <v>2</v>
      </c>
    </row>
    <row r="456" spans="1:21" x14ac:dyDescent="0.25">
      <c r="A456" t="s">
        <v>34</v>
      </c>
      <c r="B456">
        <v>2012</v>
      </c>
      <c r="C456" t="s">
        <v>33</v>
      </c>
      <c r="E456" t="s">
        <v>32</v>
      </c>
      <c r="F456" t="s">
        <v>29</v>
      </c>
      <c r="G456">
        <v>29</v>
      </c>
      <c r="H456" t="s">
        <v>31</v>
      </c>
      <c r="I456">
        <v>40</v>
      </c>
      <c r="J456" t="s">
        <v>38</v>
      </c>
      <c r="K456">
        <v>95</v>
      </c>
      <c r="N456">
        <v>0</v>
      </c>
      <c r="P456" t="s">
        <v>24</v>
      </c>
      <c r="Q456" t="s">
        <v>28</v>
      </c>
      <c r="R456" t="s">
        <v>26</v>
      </c>
      <c r="S456" t="s">
        <v>27</v>
      </c>
      <c r="T456" s="1">
        <v>4037</v>
      </c>
      <c r="U456">
        <v>2</v>
      </c>
    </row>
    <row r="457" spans="1:21" x14ac:dyDescent="0.25">
      <c r="A457" t="s">
        <v>34</v>
      </c>
      <c r="B457">
        <v>2012</v>
      </c>
      <c r="C457" t="s">
        <v>33</v>
      </c>
      <c r="E457" t="s">
        <v>32</v>
      </c>
      <c r="F457" t="s">
        <v>29</v>
      </c>
      <c r="G457">
        <v>29</v>
      </c>
      <c r="H457" t="s">
        <v>31</v>
      </c>
      <c r="I457">
        <v>40</v>
      </c>
      <c r="J457" t="s">
        <v>37</v>
      </c>
      <c r="K457">
        <v>101</v>
      </c>
      <c r="N457">
        <v>0</v>
      </c>
      <c r="P457" t="s">
        <v>24</v>
      </c>
      <c r="Q457" t="s">
        <v>28</v>
      </c>
      <c r="R457" t="s">
        <v>26</v>
      </c>
      <c r="S457" t="s">
        <v>27</v>
      </c>
      <c r="T457" s="1">
        <v>2645</v>
      </c>
      <c r="U457">
        <v>2</v>
      </c>
    </row>
    <row r="458" spans="1:21" x14ac:dyDescent="0.25">
      <c r="A458" t="s">
        <v>34</v>
      </c>
      <c r="B458">
        <v>2012</v>
      </c>
      <c r="C458" t="s">
        <v>33</v>
      </c>
      <c r="E458" t="s">
        <v>32</v>
      </c>
      <c r="F458" t="s">
        <v>29</v>
      </c>
      <c r="G458">
        <v>29</v>
      </c>
      <c r="H458" t="s">
        <v>31</v>
      </c>
      <c r="I458">
        <v>40</v>
      </c>
      <c r="J458" t="s">
        <v>36</v>
      </c>
      <c r="K458">
        <v>107</v>
      </c>
      <c r="N458">
        <v>0</v>
      </c>
      <c r="P458" t="s">
        <v>24</v>
      </c>
      <c r="Q458" t="s">
        <v>28</v>
      </c>
      <c r="R458" t="s">
        <v>26</v>
      </c>
      <c r="S458" t="s">
        <v>27</v>
      </c>
      <c r="T458" s="1">
        <v>4225</v>
      </c>
      <c r="U458">
        <v>2</v>
      </c>
    </row>
    <row r="459" spans="1:21" x14ac:dyDescent="0.25">
      <c r="A459" t="s">
        <v>34</v>
      </c>
      <c r="B459">
        <v>2012</v>
      </c>
      <c r="C459" t="s">
        <v>33</v>
      </c>
      <c r="E459" t="s">
        <v>32</v>
      </c>
      <c r="F459" t="s">
        <v>29</v>
      </c>
      <c r="G459">
        <v>29</v>
      </c>
      <c r="H459" t="s">
        <v>31</v>
      </c>
      <c r="I459">
        <v>40</v>
      </c>
      <c r="J459" t="s">
        <v>35</v>
      </c>
      <c r="K459">
        <v>185</v>
      </c>
      <c r="N459">
        <v>0</v>
      </c>
      <c r="P459" t="s">
        <v>24</v>
      </c>
      <c r="Q459" t="s">
        <v>28</v>
      </c>
      <c r="R459" t="s">
        <v>26</v>
      </c>
      <c r="S459" t="s">
        <v>27</v>
      </c>
      <c r="T459" s="1">
        <v>1656</v>
      </c>
      <c r="U459">
        <v>2</v>
      </c>
    </row>
    <row r="460" spans="1:21" x14ac:dyDescent="0.25">
      <c r="A460" t="s">
        <v>34</v>
      </c>
      <c r="B460">
        <v>2012</v>
      </c>
      <c r="C460" t="s">
        <v>33</v>
      </c>
      <c r="E460" t="s">
        <v>32</v>
      </c>
      <c r="F460" t="s">
        <v>29</v>
      </c>
      <c r="G460">
        <v>29</v>
      </c>
      <c r="H460" t="s">
        <v>31</v>
      </c>
      <c r="I460">
        <v>40</v>
      </c>
      <c r="J460" t="s">
        <v>30</v>
      </c>
      <c r="K460">
        <v>217</v>
      </c>
      <c r="N460">
        <v>0</v>
      </c>
      <c r="P460" t="s">
        <v>24</v>
      </c>
      <c r="Q460" t="s">
        <v>28</v>
      </c>
      <c r="R460" t="s">
        <v>26</v>
      </c>
      <c r="S460" t="s">
        <v>27</v>
      </c>
      <c r="T460" s="1">
        <v>2156</v>
      </c>
      <c r="U460">
        <v>2</v>
      </c>
    </row>
    <row r="461" spans="1:21" x14ac:dyDescent="0.25">
      <c r="A461" t="s">
        <v>34</v>
      </c>
      <c r="B461">
        <v>2012</v>
      </c>
      <c r="C461" t="s">
        <v>33</v>
      </c>
      <c r="E461" t="s">
        <v>23</v>
      </c>
      <c r="F461" t="s">
        <v>29</v>
      </c>
      <c r="G461">
        <v>29</v>
      </c>
      <c r="H461" t="s">
        <v>1199</v>
      </c>
      <c r="J461" t="s">
        <v>1199</v>
      </c>
      <c r="N461">
        <v>0</v>
      </c>
      <c r="P461" t="s">
        <v>24</v>
      </c>
      <c r="Q461" t="s">
        <v>28</v>
      </c>
      <c r="R461" t="s">
        <v>26</v>
      </c>
      <c r="S461" t="s">
        <v>27</v>
      </c>
      <c r="T461" s="1">
        <v>2791</v>
      </c>
      <c r="U461">
        <v>0.3</v>
      </c>
    </row>
    <row r="462" spans="1:21" x14ac:dyDescent="0.25">
      <c r="A462" t="s">
        <v>34</v>
      </c>
      <c r="B462">
        <v>2017</v>
      </c>
      <c r="C462" t="s">
        <v>33</v>
      </c>
      <c r="E462" t="s">
        <v>32</v>
      </c>
      <c r="F462" t="s">
        <v>29</v>
      </c>
      <c r="G462">
        <v>29</v>
      </c>
      <c r="H462" t="s">
        <v>136</v>
      </c>
      <c r="I462">
        <v>50</v>
      </c>
      <c r="J462" t="s">
        <v>155</v>
      </c>
      <c r="K462">
        <v>15</v>
      </c>
      <c r="N462">
        <v>0</v>
      </c>
      <c r="P462" t="s">
        <v>24</v>
      </c>
      <c r="Q462" t="s">
        <v>28</v>
      </c>
      <c r="R462" t="s">
        <v>26</v>
      </c>
      <c r="S462" t="s">
        <v>27</v>
      </c>
      <c r="T462" s="1">
        <v>2737</v>
      </c>
      <c r="U462">
        <v>7.8</v>
      </c>
    </row>
    <row r="463" spans="1:21" x14ac:dyDescent="0.25">
      <c r="A463" t="s">
        <v>34</v>
      </c>
      <c r="B463">
        <v>2017</v>
      </c>
      <c r="C463" t="s">
        <v>33</v>
      </c>
      <c r="E463" t="s">
        <v>32</v>
      </c>
      <c r="F463" t="s">
        <v>29</v>
      </c>
      <c r="G463">
        <v>29</v>
      </c>
      <c r="H463" t="s">
        <v>136</v>
      </c>
      <c r="I463">
        <v>50</v>
      </c>
      <c r="J463" t="s">
        <v>154</v>
      </c>
      <c r="K463">
        <v>19</v>
      </c>
      <c r="N463">
        <v>0</v>
      </c>
      <c r="P463" t="s">
        <v>24</v>
      </c>
      <c r="Q463" t="s">
        <v>28</v>
      </c>
      <c r="R463" t="s">
        <v>26</v>
      </c>
      <c r="S463" t="s">
        <v>27</v>
      </c>
      <c r="T463" s="1">
        <v>5654</v>
      </c>
      <c r="U463">
        <v>7.8</v>
      </c>
    </row>
    <row r="464" spans="1:21" x14ac:dyDescent="0.25">
      <c r="A464" t="s">
        <v>34</v>
      </c>
      <c r="B464">
        <v>2017</v>
      </c>
      <c r="C464" t="s">
        <v>33</v>
      </c>
      <c r="E464" t="s">
        <v>32</v>
      </c>
      <c r="F464" t="s">
        <v>29</v>
      </c>
      <c r="G464">
        <v>29</v>
      </c>
      <c r="H464" t="s">
        <v>136</v>
      </c>
      <c r="I464">
        <v>50</v>
      </c>
      <c r="J464" t="s">
        <v>153</v>
      </c>
      <c r="K464">
        <v>27</v>
      </c>
      <c r="N464">
        <v>0</v>
      </c>
      <c r="P464" t="s">
        <v>24</v>
      </c>
      <c r="Q464" t="s">
        <v>28</v>
      </c>
      <c r="R464" t="s">
        <v>26</v>
      </c>
      <c r="S464" t="s">
        <v>27</v>
      </c>
      <c r="T464" s="1">
        <v>3960</v>
      </c>
      <c r="U464">
        <v>7.8</v>
      </c>
    </row>
    <row r="465" spans="1:21" x14ac:dyDescent="0.25">
      <c r="A465" t="s">
        <v>34</v>
      </c>
      <c r="B465">
        <v>2017</v>
      </c>
      <c r="C465" t="s">
        <v>33</v>
      </c>
      <c r="E465" t="s">
        <v>32</v>
      </c>
      <c r="F465" t="s">
        <v>29</v>
      </c>
      <c r="G465">
        <v>29</v>
      </c>
      <c r="H465" t="s">
        <v>136</v>
      </c>
      <c r="I465">
        <v>50</v>
      </c>
      <c r="J465" t="s">
        <v>152</v>
      </c>
      <c r="K465">
        <v>29</v>
      </c>
      <c r="N465">
        <v>0</v>
      </c>
      <c r="P465" t="s">
        <v>24</v>
      </c>
      <c r="Q465" t="s">
        <v>28</v>
      </c>
      <c r="R465" t="s">
        <v>26</v>
      </c>
      <c r="S465" t="s">
        <v>27</v>
      </c>
      <c r="T465" s="1">
        <v>2208</v>
      </c>
      <c r="U465">
        <v>7.8</v>
      </c>
    </row>
    <row r="466" spans="1:21" x14ac:dyDescent="0.25">
      <c r="A466" t="s">
        <v>34</v>
      </c>
      <c r="B466">
        <v>2017</v>
      </c>
      <c r="C466" t="s">
        <v>33</v>
      </c>
      <c r="E466" t="s">
        <v>32</v>
      </c>
      <c r="F466" t="s">
        <v>29</v>
      </c>
      <c r="G466">
        <v>29</v>
      </c>
      <c r="H466" t="s">
        <v>136</v>
      </c>
      <c r="I466">
        <v>50</v>
      </c>
      <c r="J466" t="s">
        <v>151</v>
      </c>
      <c r="K466">
        <v>51</v>
      </c>
      <c r="N466">
        <v>0</v>
      </c>
      <c r="P466" t="s">
        <v>24</v>
      </c>
      <c r="Q466" t="s">
        <v>28</v>
      </c>
      <c r="R466" t="s">
        <v>26</v>
      </c>
      <c r="S466" t="s">
        <v>27</v>
      </c>
      <c r="T466" s="1">
        <v>3646</v>
      </c>
      <c r="U466">
        <v>7.8</v>
      </c>
    </row>
    <row r="467" spans="1:21" x14ac:dyDescent="0.25">
      <c r="A467" t="s">
        <v>34</v>
      </c>
      <c r="B467">
        <v>2017</v>
      </c>
      <c r="C467" t="s">
        <v>33</v>
      </c>
      <c r="E467" t="s">
        <v>32</v>
      </c>
      <c r="F467" t="s">
        <v>29</v>
      </c>
      <c r="G467">
        <v>29</v>
      </c>
      <c r="H467" t="s">
        <v>136</v>
      </c>
      <c r="I467">
        <v>50</v>
      </c>
      <c r="J467" t="s">
        <v>150</v>
      </c>
      <c r="K467">
        <v>53</v>
      </c>
      <c r="N467">
        <v>0</v>
      </c>
      <c r="P467" t="s">
        <v>24</v>
      </c>
      <c r="Q467" t="s">
        <v>28</v>
      </c>
      <c r="R467" t="s">
        <v>26</v>
      </c>
      <c r="S467" t="s">
        <v>27</v>
      </c>
      <c r="T467" s="1">
        <v>3268</v>
      </c>
      <c r="U467">
        <v>7.8</v>
      </c>
    </row>
    <row r="468" spans="1:21" x14ac:dyDescent="0.25">
      <c r="A468" t="s">
        <v>34</v>
      </c>
      <c r="B468">
        <v>2017</v>
      </c>
      <c r="C468" t="s">
        <v>33</v>
      </c>
      <c r="E468" t="s">
        <v>32</v>
      </c>
      <c r="F468" t="s">
        <v>29</v>
      </c>
      <c r="G468">
        <v>29</v>
      </c>
      <c r="H468" t="s">
        <v>136</v>
      </c>
      <c r="I468">
        <v>50</v>
      </c>
      <c r="J468" t="s">
        <v>149</v>
      </c>
      <c r="K468">
        <v>59</v>
      </c>
      <c r="N468">
        <v>0</v>
      </c>
      <c r="P468" t="s">
        <v>24</v>
      </c>
      <c r="Q468" t="s">
        <v>28</v>
      </c>
      <c r="R468" t="s">
        <v>26</v>
      </c>
      <c r="S468" t="s">
        <v>27</v>
      </c>
      <c r="T468" s="1">
        <v>2538</v>
      </c>
      <c r="U468">
        <v>7.8</v>
      </c>
    </row>
    <row r="469" spans="1:21" x14ac:dyDescent="0.25">
      <c r="A469" t="s">
        <v>34</v>
      </c>
      <c r="B469">
        <v>2017</v>
      </c>
      <c r="C469" t="s">
        <v>33</v>
      </c>
      <c r="E469" t="s">
        <v>32</v>
      </c>
      <c r="F469" t="s">
        <v>29</v>
      </c>
      <c r="G469">
        <v>29</v>
      </c>
      <c r="H469" t="s">
        <v>136</v>
      </c>
      <c r="I469">
        <v>50</v>
      </c>
      <c r="J469" t="s">
        <v>148</v>
      </c>
      <c r="K469">
        <v>85</v>
      </c>
      <c r="N469">
        <v>0</v>
      </c>
      <c r="P469" t="s">
        <v>24</v>
      </c>
      <c r="Q469" t="s">
        <v>28</v>
      </c>
      <c r="R469" t="s">
        <v>26</v>
      </c>
      <c r="S469" t="s">
        <v>27</v>
      </c>
      <c r="T469" s="1">
        <v>2108</v>
      </c>
      <c r="U469">
        <v>7.8</v>
      </c>
    </row>
    <row r="470" spans="1:21" x14ac:dyDescent="0.25">
      <c r="A470" t="s">
        <v>34</v>
      </c>
      <c r="B470">
        <v>2017</v>
      </c>
      <c r="C470" t="s">
        <v>33</v>
      </c>
      <c r="E470" t="s">
        <v>32</v>
      </c>
      <c r="F470" t="s">
        <v>29</v>
      </c>
      <c r="G470">
        <v>29</v>
      </c>
      <c r="H470" t="s">
        <v>136</v>
      </c>
      <c r="I470">
        <v>50</v>
      </c>
      <c r="J470" t="s">
        <v>147</v>
      </c>
      <c r="K470">
        <v>89</v>
      </c>
      <c r="N470">
        <v>0</v>
      </c>
      <c r="P470" t="s">
        <v>24</v>
      </c>
      <c r="Q470" t="s">
        <v>28</v>
      </c>
      <c r="R470" t="s">
        <v>26</v>
      </c>
      <c r="S470" t="s">
        <v>27</v>
      </c>
      <c r="T470" s="1">
        <v>3023</v>
      </c>
      <c r="U470">
        <v>7.8</v>
      </c>
    </row>
    <row r="471" spans="1:21" x14ac:dyDescent="0.25">
      <c r="A471" t="s">
        <v>34</v>
      </c>
      <c r="B471">
        <v>2017</v>
      </c>
      <c r="C471" t="s">
        <v>33</v>
      </c>
      <c r="E471" t="s">
        <v>32</v>
      </c>
      <c r="F471" t="s">
        <v>29</v>
      </c>
      <c r="G471">
        <v>29</v>
      </c>
      <c r="H471" t="s">
        <v>136</v>
      </c>
      <c r="I471">
        <v>50</v>
      </c>
      <c r="J471" t="s">
        <v>146</v>
      </c>
      <c r="K471">
        <v>105</v>
      </c>
      <c r="N471">
        <v>0</v>
      </c>
      <c r="P471" t="s">
        <v>24</v>
      </c>
      <c r="Q471" t="s">
        <v>28</v>
      </c>
      <c r="R471" t="s">
        <v>26</v>
      </c>
      <c r="S471" t="s">
        <v>27</v>
      </c>
      <c r="T471" s="1">
        <v>2517</v>
      </c>
      <c r="U471">
        <v>7.8</v>
      </c>
    </row>
    <row r="472" spans="1:21" x14ac:dyDescent="0.25">
      <c r="A472" t="s">
        <v>34</v>
      </c>
      <c r="B472">
        <v>2017</v>
      </c>
      <c r="C472" t="s">
        <v>33</v>
      </c>
      <c r="E472" t="s">
        <v>32</v>
      </c>
      <c r="F472" t="s">
        <v>29</v>
      </c>
      <c r="G472">
        <v>29</v>
      </c>
      <c r="H472" t="s">
        <v>136</v>
      </c>
      <c r="I472">
        <v>50</v>
      </c>
      <c r="J472" t="s">
        <v>145</v>
      </c>
      <c r="K472">
        <v>125</v>
      </c>
      <c r="N472">
        <v>0</v>
      </c>
      <c r="P472" t="s">
        <v>24</v>
      </c>
      <c r="Q472" t="s">
        <v>28</v>
      </c>
      <c r="R472" t="s">
        <v>26</v>
      </c>
      <c r="S472" t="s">
        <v>27</v>
      </c>
      <c r="T472" s="1">
        <v>1971</v>
      </c>
      <c r="U472">
        <v>7.8</v>
      </c>
    </row>
    <row r="473" spans="1:21" x14ac:dyDescent="0.25">
      <c r="A473" t="s">
        <v>34</v>
      </c>
      <c r="B473">
        <v>2017</v>
      </c>
      <c r="C473" t="s">
        <v>33</v>
      </c>
      <c r="E473" t="s">
        <v>32</v>
      </c>
      <c r="F473" t="s">
        <v>29</v>
      </c>
      <c r="G473">
        <v>29</v>
      </c>
      <c r="H473" t="s">
        <v>136</v>
      </c>
      <c r="I473">
        <v>50</v>
      </c>
      <c r="J473" t="s">
        <v>144</v>
      </c>
      <c r="K473">
        <v>131</v>
      </c>
      <c r="N473">
        <v>0</v>
      </c>
      <c r="P473" t="s">
        <v>24</v>
      </c>
      <c r="Q473" t="s">
        <v>28</v>
      </c>
      <c r="R473" t="s">
        <v>26</v>
      </c>
      <c r="S473" t="s">
        <v>27</v>
      </c>
      <c r="T473" s="1">
        <v>2497</v>
      </c>
      <c r="U473">
        <v>7.8</v>
      </c>
    </row>
    <row r="474" spans="1:21" x14ac:dyDescent="0.25">
      <c r="A474" t="s">
        <v>34</v>
      </c>
      <c r="B474">
        <v>2017</v>
      </c>
      <c r="C474" t="s">
        <v>33</v>
      </c>
      <c r="E474" t="s">
        <v>32</v>
      </c>
      <c r="F474" t="s">
        <v>29</v>
      </c>
      <c r="G474">
        <v>29</v>
      </c>
      <c r="H474" t="s">
        <v>136</v>
      </c>
      <c r="I474">
        <v>50</v>
      </c>
      <c r="J474" t="s">
        <v>143</v>
      </c>
      <c r="K474">
        <v>135</v>
      </c>
      <c r="N474">
        <v>0</v>
      </c>
      <c r="P474" t="s">
        <v>24</v>
      </c>
      <c r="Q474" t="s">
        <v>28</v>
      </c>
      <c r="R474" t="s">
        <v>26</v>
      </c>
      <c r="S474" t="s">
        <v>27</v>
      </c>
      <c r="T474" s="1">
        <v>3570</v>
      </c>
      <c r="U474">
        <v>7.8</v>
      </c>
    </row>
    <row r="475" spans="1:21" x14ac:dyDescent="0.25">
      <c r="A475" t="s">
        <v>34</v>
      </c>
      <c r="B475">
        <v>2017</v>
      </c>
      <c r="C475" t="s">
        <v>33</v>
      </c>
      <c r="E475" t="s">
        <v>32</v>
      </c>
      <c r="F475" t="s">
        <v>29</v>
      </c>
      <c r="G475">
        <v>29</v>
      </c>
      <c r="H475" t="s">
        <v>136</v>
      </c>
      <c r="I475">
        <v>50</v>
      </c>
      <c r="J475" t="s">
        <v>142</v>
      </c>
      <c r="K475">
        <v>141</v>
      </c>
      <c r="N475">
        <v>0</v>
      </c>
      <c r="P475" t="s">
        <v>24</v>
      </c>
      <c r="Q475" t="s">
        <v>28</v>
      </c>
      <c r="R475" t="s">
        <v>26</v>
      </c>
      <c r="S475" t="s">
        <v>27</v>
      </c>
      <c r="T475" s="1">
        <v>3837</v>
      </c>
      <c r="U475">
        <v>7.8</v>
      </c>
    </row>
    <row r="476" spans="1:21" x14ac:dyDescent="0.25">
      <c r="A476" t="s">
        <v>34</v>
      </c>
      <c r="B476">
        <v>2017</v>
      </c>
      <c r="C476" t="s">
        <v>33</v>
      </c>
      <c r="E476" t="s">
        <v>32</v>
      </c>
      <c r="F476" t="s">
        <v>29</v>
      </c>
      <c r="G476">
        <v>29</v>
      </c>
      <c r="H476" t="s">
        <v>136</v>
      </c>
      <c r="I476">
        <v>50</v>
      </c>
      <c r="J476" t="s">
        <v>141</v>
      </c>
      <c r="K476">
        <v>151</v>
      </c>
      <c r="N476">
        <v>0</v>
      </c>
      <c r="P476" t="s">
        <v>24</v>
      </c>
      <c r="Q476" t="s">
        <v>28</v>
      </c>
      <c r="R476" t="s">
        <v>26</v>
      </c>
      <c r="S476" t="s">
        <v>27</v>
      </c>
      <c r="T476" s="1">
        <v>2415</v>
      </c>
      <c r="U476">
        <v>7.8</v>
      </c>
    </row>
    <row r="477" spans="1:21" x14ac:dyDescent="0.25">
      <c r="A477" t="s">
        <v>34</v>
      </c>
      <c r="B477">
        <v>2017</v>
      </c>
      <c r="C477" t="s">
        <v>33</v>
      </c>
      <c r="E477" t="s">
        <v>32</v>
      </c>
      <c r="F477" t="s">
        <v>29</v>
      </c>
      <c r="G477">
        <v>29</v>
      </c>
      <c r="H477" t="s">
        <v>136</v>
      </c>
      <c r="I477">
        <v>50</v>
      </c>
      <c r="J477" t="s">
        <v>140</v>
      </c>
      <c r="K477">
        <v>159</v>
      </c>
      <c r="N477">
        <v>0</v>
      </c>
      <c r="P477" t="s">
        <v>24</v>
      </c>
      <c r="Q477" t="s">
        <v>28</v>
      </c>
      <c r="R477" t="s">
        <v>26</v>
      </c>
      <c r="S477" t="s">
        <v>27</v>
      </c>
      <c r="T477" s="1">
        <v>3500</v>
      </c>
      <c r="U477">
        <v>7.8</v>
      </c>
    </row>
    <row r="478" spans="1:21" x14ac:dyDescent="0.25">
      <c r="A478" t="s">
        <v>34</v>
      </c>
      <c r="B478">
        <v>2017</v>
      </c>
      <c r="C478" t="s">
        <v>33</v>
      </c>
      <c r="E478" t="s">
        <v>32</v>
      </c>
      <c r="F478" t="s">
        <v>29</v>
      </c>
      <c r="G478">
        <v>29</v>
      </c>
      <c r="H478" t="s">
        <v>136</v>
      </c>
      <c r="I478">
        <v>50</v>
      </c>
      <c r="J478" t="s">
        <v>139</v>
      </c>
      <c r="K478">
        <v>161</v>
      </c>
      <c r="N478">
        <v>0</v>
      </c>
      <c r="P478" t="s">
        <v>24</v>
      </c>
      <c r="Q478" t="s">
        <v>28</v>
      </c>
      <c r="R478" t="s">
        <v>26</v>
      </c>
      <c r="S478" t="s">
        <v>27</v>
      </c>
      <c r="T478" s="1">
        <v>2636</v>
      </c>
      <c r="U478">
        <v>7.8</v>
      </c>
    </row>
    <row r="479" spans="1:21" x14ac:dyDescent="0.25">
      <c r="A479" t="s">
        <v>34</v>
      </c>
      <c r="B479">
        <v>2017</v>
      </c>
      <c r="C479" t="s">
        <v>33</v>
      </c>
      <c r="E479" t="s">
        <v>32</v>
      </c>
      <c r="F479" t="s">
        <v>29</v>
      </c>
      <c r="G479">
        <v>29</v>
      </c>
      <c r="H479" t="s">
        <v>136</v>
      </c>
      <c r="I479">
        <v>50</v>
      </c>
      <c r="J479" t="s">
        <v>138</v>
      </c>
      <c r="K479">
        <v>167</v>
      </c>
      <c r="N479">
        <v>0</v>
      </c>
      <c r="P479" t="s">
        <v>24</v>
      </c>
      <c r="Q479" t="s">
        <v>28</v>
      </c>
      <c r="R479" t="s">
        <v>26</v>
      </c>
      <c r="S479" t="s">
        <v>27</v>
      </c>
      <c r="T479" s="1">
        <v>2525</v>
      </c>
      <c r="U479">
        <v>7.8</v>
      </c>
    </row>
    <row r="480" spans="1:21" x14ac:dyDescent="0.25">
      <c r="A480" t="s">
        <v>34</v>
      </c>
      <c r="B480">
        <v>2017</v>
      </c>
      <c r="C480" t="s">
        <v>33</v>
      </c>
      <c r="E480" t="s">
        <v>32</v>
      </c>
      <c r="F480" t="s">
        <v>29</v>
      </c>
      <c r="G480">
        <v>29</v>
      </c>
      <c r="H480" t="s">
        <v>136</v>
      </c>
      <c r="I480">
        <v>50</v>
      </c>
      <c r="J480" t="s">
        <v>137</v>
      </c>
      <c r="K480">
        <v>169</v>
      </c>
      <c r="N480">
        <v>0</v>
      </c>
      <c r="P480" t="s">
        <v>24</v>
      </c>
      <c r="Q480" t="s">
        <v>28</v>
      </c>
      <c r="R480" t="s">
        <v>26</v>
      </c>
      <c r="S480" t="s">
        <v>27</v>
      </c>
      <c r="T480" s="1">
        <v>2237</v>
      </c>
      <c r="U480">
        <v>7.8</v>
      </c>
    </row>
    <row r="481" spans="1:21" x14ac:dyDescent="0.25">
      <c r="A481" t="s">
        <v>34</v>
      </c>
      <c r="B481">
        <v>2017</v>
      </c>
      <c r="C481" t="s">
        <v>33</v>
      </c>
      <c r="E481" t="s">
        <v>32</v>
      </c>
      <c r="F481" t="s">
        <v>29</v>
      </c>
      <c r="G481">
        <v>29</v>
      </c>
      <c r="H481" t="s">
        <v>136</v>
      </c>
      <c r="I481">
        <v>50</v>
      </c>
      <c r="J481" t="s">
        <v>135</v>
      </c>
      <c r="K481">
        <v>195</v>
      </c>
      <c r="N481">
        <v>0</v>
      </c>
      <c r="P481" t="s">
        <v>24</v>
      </c>
      <c r="Q481" t="s">
        <v>28</v>
      </c>
      <c r="R481" t="s">
        <v>26</v>
      </c>
      <c r="S481" t="s">
        <v>27</v>
      </c>
      <c r="T481" s="1">
        <v>4010</v>
      </c>
      <c r="U481">
        <v>7.8</v>
      </c>
    </row>
    <row r="482" spans="1:21" x14ac:dyDescent="0.25">
      <c r="A482" t="s">
        <v>34</v>
      </c>
      <c r="B482">
        <v>2017</v>
      </c>
      <c r="C482" t="s">
        <v>33</v>
      </c>
      <c r="E482" t="s">
        <v>32</v>
      </c>
      <c r="F482" t="s">
        <v>29</v>
      </c>
      <c r="G482">
        <v>29</v>
      </c>
      <c r="H482" t="s">
        <v>122</v>
      </c>
      <c r="I482">
        <v>60</v>
      </c>
      <c r="J482" t="s">
        <v>134</v>
      </c>
      <c r="K482">
        <v>55</v>
      </c>
      <c r="N482">
        <v>0</v>
      </c>
      <c r="P482" t="s">
        <v>24</v>
      </c>
      <c r="Q482" t="s">
        <v>28</v>
      </c>
      <c r="R482" t="s">
        <v>26</v>
      </c>
      <c r="S482" t="s">
        <v>27</v>
      </c>
      <c r="T482" s="1">
        <v>2583</v>
      </c>
      <c r="U482">
        <v>7.8</v>
      </c>
    </row>
    <row r="483" spans="1:21" x14ac:dyDescent="0.25">
      <c r="A483" t="s">
        <v>34</v>
      </c>
      <c r="B483">
        <v>2017</v>
      </c>
      <c r="C483" t="s">
        <v>33</v>
      </c>
      <c r="E483" t="s">
        <v>32</v>
      </c>
      <c r="F483" t="s">
        <v>29</v>
      </c>
      <c r="G483">
        <v>29</v>
      </c>
      <c r="H483" t="s">
        <v>122</v>
      </c>
      <c r="I483">
        <v>60</v>
      </c>
      <c r="J483" t="s">
        <v>133</v>
      </c>
      <c r="K483">
        <v>71</v>
      </c>
      <c r="N483">
        <v>0</v>
      </c>
      <c r="P483" t="s">
        <v>24</v>
      </c>
      <c r="Q483" t="s">
        <v>28</v>
      </c>
      <c r="R483" t="s">
        <v>26</v>
      </c>
      <c r="S483" t="s">
        <v>27</v>
      </c>
      <c r="T483" s="1">
        <v>3864</v>
      </c>
      <c r="U483">
        <v>7.8</v>
      </c>
    </row>
    <row r="484" spans="1:21" x14ac:dyDescent="0.25">
      <c r="A484" t="s">
        <v>34</v>
      </c>
      <c r="B484">
        <v>2017</v>
      </c>
      <c r="C484" t="s">
        <v>33</v>
      </c>
      <c r="E484" t="s">
        <v>32</v>
      </c>
      <c r="F484" t="s">
        <v>29</v>
      </c>
      <c r="G484">
        <v>29</v>
      </c>
      <c r="H484" t="s">
        <v>122</v>
      </c>
      <c r="I484">
        <v>60</v>
      </c>
      <c r="J484" t="s">
        <v>132</v>
      </c>
      <c r="K484">
        <v>73</v>
      </c>
      <c r="N484">
        <v>0</v>
      </c>
      <c r="P484" t="s">
        <v>24</v>
      </c>
      <c r="Q484" t="s">
        <v>28</v>
      </c>
      <c r="R484" t="s">
        <v>26</v>
      </c>
      <c r="S484" t="s">
        <v>27</v>
      </c>
      <c r="T484" s="1">
        <v>2787</v>
      </c>
      <c r="U484">
        <v>7.8</v>
      </c>
    </row>
    <row r="485" spans="1:21" x14ac:dyDescent="0.25">
      <c r="A485" t="s">
        <v>34</v>
      </c>
      <c r="B485">
        <v>2017</v>
      </c>
      <c r="C485" t="s">
        <v>33</v>
      </c>
      <c r="E485" t="s">
        <v>32</v>
      </c>
      <c r="F485" t="s">
        <v>29</v>
      </c>
      <c r="G485">
        <v>29</v>
      </c>
      <c r="H485" t="s">
        <v>122</v>
      </c>
      <c r="I485">
        <v>60</v>
      </c>
      <c r="J485" t="s">
        <v>131</v>
      </c>
      <c r="K485">
        <v>99</v>
      </c>
      <c r="N485">
        <v>0</v>
      </c>
      <c r="P485" t="s">
        <v>24</v>
      </c>
      <c r="Q485" t="s">
        <v>28</v>
      </c>
      <c r="R485" t="s">
        <v>26</v>
      </c>
      <c r="S485" t="s">
        <v>27</v>
      </c>
      <c r="T485" s="1">
        <v>4200</v>
      </c>
      <c r="U485">
        <v>7.8</v>
      </c>
    </row>
    <row r="486" spans="1:21" x14ac:dyDescent="0.25">
      <c r="A486" t="s">
        <v>34</v>
      </c>
      <c r="B486">
        <v>2017</v>
      </c>
      <c r="C486" t="s">
        <v>33</v>
      </c>
      <c r="E486" t="s">
        <v>32</v>
      </c>
      <c r="F486" t="s">
        <v>29</v>
      </c>
      <c r="G486">
        <v>29</v>
      </c>
      <c r="H486" t="s">
        <v>122</v>
      </c>
      <c r="I486">
        <v>60</v>
      </c>
      <c r="J486" t="s">
        <v>130</v>
      </c>
      <c r="K486">
        <v>113</v>
      </c>
      <c r="N486">
        <v>0</v>
      </c>
      <c r="P486" t="s">
        <v>24</v>
      </c>
      <c r="Q486" t="s">
        <v>28</v>
      </c>
      <c r="R486" t="s">
        <v>26</v>
      </c>
      <c r="S486" t="s">
        <v>27</v>
      </c>
      <c r="T486" s="1">
        <v>4361</v>
      </c>
      <c r="U486">
        <v>7.8</v>
      </c>
    </row>
    <row r="487" spans="1:21" x14ac:dyDescent="0.25">
      <c r="A487" t="s">
        <v>34</v>
      </c>
      <c r="B487">
        <v>2017</v>
      </c>
      <c r="C487" t="s">
        <v>33</v>
      </c>
      <c r="E487" t="s">
        <v>32</v>
      </c>
      <c r="F487" t="s">
        <v>29</v>
      </c>
      <c r="G487">
        <v>29</v>
      </c>
      <c r="H487" t="s">
        <v>122</v>
      </c>
      <c r="I487">
        <v>60</v>
      </c>
      <c r="J487" t="s">
        <v>129</v>
      </c>
      <c r="K487">
        <v>139</v>
      </c>
      <c r="N487">
        <v>0</v>
      </c>
      <c r="P487" t="s">
        <v>24</v>
      </c>
      <c r="Q487" t="s">
        <v>28</v>
      </c>
      <c r="R487" t="s">
        <v>26</v>
      </c>
      <c r="S487" t="s">
        <v>27</v>
      </c>
      <c r="T487" s="1">
        <v>3771</v>
      </c>
      <c r="U487">
        <v>7.8</v>
      </c>
    </row>
    <row r="488" spans="1:21" x14ac:dyDescent="0.25">
      <c r="A488" t="s">
        <v>34</v>
      </c>
      <c r="B488">
        <v>2017</v>
      </c>
      <c r="C488" t="s">
        <v>33</v>
      </c>
      <c r="E488" t="s">
        <v>32</v>
      </c>
      <c r="F488" t="s">
        <v>29</v>
      </c>
      <c r="G488">
        <v>29</v>
      </c>
      <c r="H488" t="s">
        <v>122</v>
      </c>
      <c r="I488">
        <v>60</v>
      </c>
      <c r="J488" t="s">
        <v>128</v>
      </c>
      <c r="K488">
        <v>157</v>
      </c>
      <c r="N488">
        <v>0</v>
      </c>
      <c r="P488" t="s">
        <v>24</v>
      </c>
      <c r="Q488" t="s">
        <v>28</v>
      </c>
      <c r="R488" t="s">
        <v>26</v>
      </c>
      <c r="S488" t="s">
        <v>27</v>
      </c>
      <c r="T488" s="1">
        <v>3273</v>
      </c>
      <c r="U488">
        <v>7.8</v>
      </c>
    </row>
    <row r="489" spans="1:21" x14ac:dyDescent="0.25">
      <c r="A489" t="s">
        <v>34</v>
      </c>
      <c r="B489">
        <v>2017</v>
      </c>
      <c r="C489" t="s">
        <v>33</v>
      </c>
      <c r="E489" t="s">
        <v>32</v>
      </c>
      <c r="F489" t="s">
        <v>29</v>
      </c>
      <c r="G489">
        <v>29</v>
      </c>
      <c r="H489" t="s">
        <v>122</v>
      </c>
      <c r="I489">
        <v>60</v>
      </c>
      <c r="J489" t="s">
        <v>127</v>
      </c>
      <c r="K489">
        <v>183</v>
      </c>
      <c r="N489">
        <v>0</v>
      </c>
      <c r="P489" t="s">
        <v>24</v>
      </c>
      <c r="Q489" t="s">
        <v>28</v>
      </c>
      <c r="R489" t="s">
        <v>26</v>
      </c>
      <c r="S489" t="s">
        <v>27</v>
      </c>
      <c r="T489" s="1">
        <v>4885</v>
      </c>
      <c r="U489">
        <v>7.8</v>
      </c>
    </row>
    <row r="490" spans="1:21" x14ac:dyDescent="0.25">
      <c r="A490" t="s">
        <v>34</v>
      </c>
      <c r="B490">
        <v>2017</v>
      </c>
      <c r="C490" t="s">
        <v>33</v>
      </c>
      <c r="E490" t="s">
        <v>32</v>
      </c>
      <c r="F490" t="s">
        <v>29</v>
      </c>
      <c r="G490">
        <v>29</v>
      </c>
      <c r="H490" t="s">
        <v>122</v>
      </c>
      <c r="I490">
        <v>60</v>
      </c>
      <c r="J490" t="s">
        <v>126</v>
      </c>
      <c r="K490">
        <v>187</v>
      </c>
      <c r="N490">
        <v>0</v>
      </c>
      <c r="P490" t="s">
        <v>24</v>
      </c>
      <c r="Q490" t="s">
        <v>28</v>
      </c>
      <c r="R490" t="s">
        <v>26</v>
      </c>
      <c r="S490" t="s">
        <v>27</v>
      </c>
      <c r="T490" s="1">
        <v>2933</v>
      </c>
      <c r="U490">
        <v>7.8</v>
      </c>
    </row>
    <row r="491" spans="1:21" x14ac:dyDescent="0.25">
      <c r="A491" t="s">
        <v>34</v>
      </c>
      <c r="B491">
        <v>2017</v>
      </c>
      <c r="C491" t="s">
        <v>33</v>
      </c>
      <c r="E491" t="s">
        <v>32</v>
      </c>
      <c r="F491" t="s">
        <v>29</v>
      </c>
      <c r="G491">
        <v>29</v>
      </c>
      <c r="H491" t="s">
        <v>122</v>
      </c>
      <c r="I491">
        <v>60</v>
      </c>
      <c r="J491" t="s">
        <v>125</v>
      </c>
      <c r="K491">
        <v>189</v>
      </c>
      <c r="N491">
        <v>0</v>
      </c>
      <c r="P491" t="s">
        <v>24</v>
      </c>
      <c r="Q491" t="s">
        <v>28</v>
      </c>
      <c r="R491" t="s">
        <v>26</v>
      </c>
      <c r="S491" t="s">
        <v>27</v>
      </c>
      <c r="T491" s="1">
        <v>4348</v>
      </c>
      <c r="U491">
        <v>7.8</v>
      </c>
    </row>
    <row r="492" spans="1:21" x14ac:dyDescent="0.25">
      <c r="A492" t="s">
        <v>34</v>
      </c>
      <c r="B492">
        <v>2017</v>
      </c>
      <c r="C492" t="s">
        <v>33</v>
      </c>
      <c r="E492" t="s">
        <v>32</v>
      </c>
      <c r="F492" t="s">
        <v>29</v>
      </c>
      <c r="G492">
        <v>29</v>
      </c>
      <c r="H492" t="s">
        <v>122</v>
      </c>
      <c r="I492">
        <v>60</v>
      </c>
      <c r="J492" t="s">
        <v>124</v>
      </c>
      <c r="K492">
        <v>186</v>
      </c>
      <c r="N492">
        <v>0</v>
      </c>
      <c r="P492" t="s">
        <v>24</v>
      </c>
      <c r="Q492" t="s">
        <v>28</v>
      </c>
      <c r="R492" t="s">
        <v>26</v>
      </c>
      <c r="S492" t="s">
        <v>27</v>
      </c>
      <c r="T492" s="1">
        <v>2951</v>
      </c>
      <c r="U492">
        <v>7.8</v>
      </c>
    </row>
    <row r="493" spans="1:21" x14ac:dyDescent="0.25">
      <c r="A493" t="s">
        <v>34</v>
      </c>
      <c r="B493">
        <v>2017</v>
      </c>
      <c r="C493" t="s">
        <v>33</v>
      </c>
      <c r="E493" t="s">
        <v>32</v>
      </c>
      <c r="F493" t="s">
        <v>29</v>
      </c>
      <c r="G493">
        <v>29</v>
      </c>
      <c r="H493" t="s">
        <v>122</v>
      </c>
      <c r="I493">
        <v>60</v>
      </c>
      <c r="J493" t="s">
        <v>123</v>
      </c>
      <c r="K493">
        <v>219</v>
      </c>
      <c r="N493">
        <v>0</v>
      </c>
      <c r="P493" t="s">
        <v>24</v>
      </c>
      <c r="Q493" t="s">
        <v>28</v>
      </c>
      <c r="R493" t="s">
        <v>26</v>
      </c>
      <c r="S493" t="s">
        <v>27</v>
      </c>
      <c r="T493" s="1">
        <v>4048</v>
      </c>
      <c r="U493">
        <v>7.8</v>
      </c>
    </row>
    <row r="494" spans="1:21" x14ac:dyDescent="0.25">
      <c r="A494" t="s">
        <v>34</v>
      </c>
      <c r="B494">
        <v>2017</v>
      </c>
      <c r="C494" t="s">
        <v>33</v>
      </c>
      <c r="E494" t="s">
        <v>32</v>
      </c>
      <c r="F494" t="s">
        <v>29</v>
      </c>
      <c r="G494">
        <v>29</v>
      </c>
      <c r="H494" t="s">
        <v>122</v>
      </c>
      <c r="I494">
        <v>60</v>
      </c>
      <c r="J494" t="s">
        <v>121</v>
      </c>
      <c r="K494">
        <v>221</v>
      </c>
      <c r="N494">
        <v>0</v>
      </c>
      <c r="P494" t="s">
        <v>24</v>
      </c>
      <c r="Q494" t="s">
        <v>28</v>
      </c>
      <c r="R494" t="s">
        <v>26</v>
      </c>
      <c r="S494" t="s">
        <v>27</v>
      </c>
      <c r="T494" s="1">
        <v>2372</v>
      </c>
      <c r="U494">
        <v>7.8</v>
      </c>
    </row>
    <row r="495" spans="1:21" x14ac:dyDescent="0.25">
      <c r="A495" t="s">
        <v>34</v>
      </c>
      <c r="B495">
        <v>2017</v>
      </c>
      <c r="C495" t="s">
        <v>33</v>
      </c>
      <c r="E495" t="s">
        <v>32</v>
      </c>
      <c r="F495" t="s">
        <v>29</v>
      </c>
      <c r="G495">
        <v>29</v>
      </c>
      <c r="H495" t="s">
        <v>109</v>
      </c>
      <c r="I495">
        <v>20</v>
      </c>
      <c r="J495" t="s">
        <v>120</v>
      </c>
      <c r="K495">
        <v>1</v>
      </c>
      <c r="N495">
        <v>0</v>
      </c>
      <c r="P495" t="s">
        <v>24</v>
      </c>
      <c r="Q495" t="s">
        <v>28</v>
      </c>
      <c r="R495" t="s">
        <v>26</v>
      </c>
      <c r="S495" t="s">
        <v>27</v>
      </c>
      <c r="T495" s="1">
        <v>2792</v>
      </c>
      <c r="U495">
        <v>7.8</v>
      </c>
    </row>
    <row r="496" spans="1:21" x14ac:dyDescent="0.25">
      <c r="A496" t="s">
        <v>34</v>
      </c>
      <c r="B496">
        <v>2017</v>
      </c>
      <c r="C496" t="s">
        <v>33</v>
      </c>
      <c r="E496" t="s">
        <v>32</v>
      </c>
      <c r="F496" t="s">
        <v>29</v>
      </c>
      <c r="G496">
        <v>29</v>
      </c>
      <c r="H496" t="s">
        <v>109</v>
      </c>
      <c r="I496">
        <v>20</v>
      </c>
      <c r="J496" t="s">
        <v>119</v>
      </c>
      <c r="K496">
        <v>33</v>
      </c>
      <c r="N496">
        <v>0</v>
      </c>
      <c r="P496" t="s">
        <v>24</v>
      </c>
      <c r="Q496" t="s">
        <v>28</v>
      </c>
      <c r="R496" t="s">
        <v>26</v>
      </c>
      <c r="S496" t="s">
        <v>27</v>
      </c>
      <c r="T496" s="1">
        <v>3580</v>
      </c>
      <c r="U496">
        <v>7.8</v>
      </c>
    </row>
    <row r="497" spans="1:21" x14ac:dyDescent="0.25">
      <c r="A497" t="s">
        <v>34</v>
      </c>
      <c r="B497">
        <v>2017</v>
      </c>
      <c r="C497" t="s">
        <v>33</v>
      </c>
      <c r="E497" t="s">
        <v>32</v>
      </c>
      <c r="F497" t="s">
        <v>29</v>
      </c>
      <c r="G497">
        <v>29</v>
      </c>
      <c r="H497" t="s">
        <v>109</v>
      </c>
      <c r="I497">
        <v>20</v>
      </c>
      <c r="J497" t="s">
        <v>118</v>
      </c>
      <c r="K497">
        <v>41</v>
      </c>
      <c r="N497">
        <v>0</v>
      </c>
      <c r="P497" t="s">
        <v>24</v>
      </c>
      <c r="Q497" t="s">
        <v>28</v>
      </c>
      <c r="R497" t="s">
        <v>26</v>
      </c>
      <c r="S497" t="s">
        <v>27</v>
      </c>
      <c r="T497" s="1">
        <v>3439</v>
      </c>
      <c r="U497">
        <v>7.8</v>
      </c>
    </row>
    <row r="498" spans="1:21" x14ac:dyDescent="0.25">
      <c r="A498" t="s">
        <v>34</v>
      </c>
      <c r="B498">
        <v>2017</v>
      </c>
      <c r="C498" t="s">
        <v>33</v>
      </c>
      <c r="E498" t="s">
        <v>32</v>
      </c>
      <c r="F498" t="s">
        <v>29</v>
      </c>
      <c r="G498">
        <v>29</v>
      </c>
      <c r="H498" t="s">
        <v>109</v>
      </c>
      <c r="I498">
        <v>20</v>
      </c>
      <c r="J498" t="s">
        <v>117</v>
      </c>
      <c r="K498">
        <v>79</v>
      </c>
      <c r="N498">
        <v>0</v>
      </c>
      <c r="P498" t="s">
        <v>24</v>
      </c>
      <c r="Q498" t="s">
        <v>28</v>
      </c>
      <c r="R498" t="s">
        <v>26</v>
      </c>
      <c r="S498" t="s">
        <v>27</v>
      </c>
      <c r="T498" s="1">
        <v>2928</v>
      </c>
      <c r="U498">
        <v>7.8</v>
      </c>
    </row>
    <row r="499" spans="1:21" x14ac:dyDescent="0.25">
      <c r="A499" t="s">
        <v>34</v>
      </c>
      <c r="B499">
        <v>2017</v>
      </c>
      <c r="C499" t="s">
        <v>33</v>
      </c>
      <c r="E499" t="s">
        <v>32</v>
      </c>
      <c r="F499" t="s">
        <v>29</v>
      </c>
      <c r="G499">
        <v>29</v>
      </c>
      <c r="H499" t="s">
        <v>109</v>
      </c>
      <c r="I499">
        <v>20</v>
      </c>
      <c r="J499" t="s">
        <v>116</v>
      </c>
      <c r="K499">
        <v>115</v>
      </c>
      <c r="N499">
        <v>0</v>
      </c>
      <c r="P499" t="s">
        <v>24</v>
      </c>
      <c r="Q499" t="s">
        <v>28</v>
      </c>
      <c r="R499" t="s">
        <v>26</v>
      </c>
      <c r="S499" t="s">
        <v>27</v>
      </c>
      <c r="T499" s="1">
        <v>2883</v>
      </c>
      <c r="U499">
        <v>7.8</v>
      </c>
    </row>
    <row r="500" spans="1:21" x14ac:dyDescent="0.25">
      <c r="A500" t="s">
        <v>34</v>
      </c>
      <c r="B500">
        <v>2017</v>
      </c>
      <c r="C500" t="s">
        <v>33</v>
      </c>
      <c r="E500" t="s">
        <v>32</v>
      </c>
      <c r="F500" t="s">
        <v>29</v>
      </c>
      <c r="G500">
        <v>29</v>
      </c>
      <c r="H500" t="s">
        <v>109</v>
      </c>
      <c r="I500">
        <v>20</v>
      </c>
      <c r="J500" t="s">
        <v>115</v>
      </c>
      <c r="K500">
        <v>117</v>
      </c>
      <c r="N500">
        <v>0</v>
      </c>
      <c r="P500" t="s">
        <v>24</v>
      </c>
      <c r="Q500" t="s">
        <v>28</v>
      </c>
      <c r="R500" t="s">
        <v>26</v>
      </c>
      <c r="S500" t="s">
        <v>27</v>
      </c>
      <c r="T500" s="1">
        <v>3372</v>
      </c>
      <c r="U500">
        <v>7.8</v>
      </c>
    </row>
    <row r="501" spans="1:21" x14ac:dyDescent="0.25">
      <c r="A501" t="s">
        <v>34</v>
      </c>
      <c r="B501">
        <v>2017</v>
      </c>
      <c r="C501" t="s">
        <v>33</v>
      </c>
      <c r="E501" t="s">
        <v>32</v>
      </c>
      <c r="F501" t="s">
        <v>29</v>
      </c>
      <c r="G501">
        <v>29</v>
      </c>
      <c r="H501" t="s">
        <v>109</v>
      </c>
      <c r="I501">
        <v>20</v>
      </c>
      <c r="J501" t="s">
        <v>114</v>
      </c>
      <c r="K501">
        <v>121</v>
      </c>
      <c r="N501">
        <v>0</v>
      </c>
      <c r="P501" t="s">
        <v>24</v>
      </c>
      <c r="Q501" t="s">
        <v>28</v>
      </c>
      <c r="R501" t="s">
        <v>26</v>
      </c>
      <c r="S501" t="s">
        <v>27</v>
      </c>
      <c r="T501" s="1">
        <v>3194</v>
      </c>
      <c r="U501">
        <v>7.8</v>
      </c>
    </row>
    <row r="502" spans="1:21" x14ac:dyDescent="0.25">
      <c r="A502" t="s">
        <v>34</v>
      </c>
      <c r="B502">
        <v>2017</v>
      </c>
      <c r="C502" t="s">
        <v>33</v>
      </c>
      <c r="E502" t="s">
        <v>32</v>
      </c>
      <c r="F502" t="s">
        <v>29</v>
      </c>
      <c r="G502">
        <v>29</v>
      </c>
      <c r="H502" t="s">
        <v>109</v>
      </c>
      <c r="I502">
        <v>20</v>
      </c>
      <c r="J502" t="s">
        <v>113</v>
      </c>
      <c r="K502">
        <v>129</v>
      </c>
      <c r="N502">
        <v>0</v>
      </c>
      <c r="P502" t="s">
        <v>24</v>
      </c>
      <c r="Q502" t="s">
        <v>28</v>
      </c>
      <c r="R502" t="s">
        <v>26</v>
      </c>
      <c r="S502" t="s">
        <v>27</v>
      </c>
      <c r="T502" s="1">
        <v>2693</v>
      </c>
      <c r="U502">
        <v>7.8</v>
      </c>
    </row>
    <row r="503" spans="1:21" x14ac:dyDescent="0.25">
      <c r="A503" t="s">
        <v>34</v>
      </c>
      <c r="B503">
        <v>2017</v>
      </c>
      <c r="C503" t="s">
        <v>33</v>
      </c>
      <c r="E503" t="s">
        <v>32</v>
      </c>
      <c r="F503" t="s">
        <v>29</v>
      </c>
      <c r="G503">
        <v>29</v>
      </c>
      <c r="H503" t="s">
        <v>109</v>
      </c>
      <c r="I503">
        <v>20</v>
      </c>
      <c r="J503" t="s">
        <v>112</v>
      </c>
      <c r="K503">
        <v>171</v>
      </c>
      <c r="N503">
        <v>0</v>
      </c>
      <c r="P503" t="s">
        <v>24</v>
      </c>
      <c r="Q503" t="s">
        <v>28</v>
      </c>
      <c r="R503" t="s">
        <v>26</v>
      </c>
      <c r="S503" t="s">
        <v>27</v>
      </c>
      <c r="T503" s="1">
        <v>2520</v>
      </c>
      <c r="U503">
        <v>7.8</v>
      </c>
    </row>
    <row r="504" spans="1:21" x14ac:dyDescent="0.25">
      <c r="A504" t="s">
        <v>34</v>
      </c>
      <c r="B504">
        <v>2017</v>
      </c>
      <c r="C504" t="s">
        <v>33</v>
      </c>
      <c r="E504" t="s">
        <v>32</v>
      </c>
      <c r="F504" t="s">
        <v>29</v>
      </c>
      <c r="G504">
        <v>29</v>
      </c>
      <c r="H504" t="s">
        <v>109</v>
      </c>
      <c r="I504">
        <v>20</v>
      </c>
      <c r="J504" t="s">
        <v>111</v>
      </c>
      <c r="K504">
        <v>175</v>
      </c>
      <c r="N504">
        <v>0</v>
      </c>
      <c r="P504" t="s">
        <v>24</v>
      </c>
      <c r="Q504" t="s">
        <v>28</v>
      </c>
      <c r="R504" t="s">
        <v>26</v>
      </c>
      <c r="S504" t="s">
        <v>27</v>
      </c>
      <c r="T504" s="1">
        <v>3461</v>
      </c>
      <c r="U504">
        <v>7.8</v>
      </c>
    </row>
    <row r="505" spans="1:21" x14ac:dyDescent="0.25">
      <c r="A505" t="s">
        <v>34</v>
      </c>
      <c r="B505">
        <v>2017</v>
      </c>
      <c r="C505" t="s">
        <v>33</v>
      </c>
      <c r="E505" t="s">
        <v>32</v>
      </c>
      <c r="F505" t="s">
        <v>29</v>
      </c>
      <c r="G505">
        <v>29</v>
      </c>
      <c r="H505" t="s">
        <v>109</v>
      </c>
      <c r="I505">
        <v>20</v>
      </c>
      <c r="J505" t="s">
        <v>110</v>
      </c>
      <c r="K505">
        <v>197</v>
      </c>
      <c r="N505">
        <v>0</v>
      </c>
      <c r="P505" t="s">
        <v>24</v>
      </c>
      <c r="Q505" t="s">
        <v>28</v>
      </c>
      <c r="R505" t="s">
        <v>26</v>
      </c>
      <c r="S505" t="s">
        <v>27</v>
      </c>
      <c r="T505" s="1">
        <v>2581</v>
      </c>
      <c r="U505">
        <v>7.8</v>
      </c>
    </row>
    <row r="506" spans="1:21" x14ac:dyDescent="0.25">
      <c r="A506" t="s">
        <v>34</v>
      </c>
      <c r="B506">
        <v>2017</v>
      </c>
      <c r="C506" t="s">
        <v>33</v>
      </c>
      <c r="E506" t="s">
        <v>32</v>
      </c>
      <c r="F506" t="s">
        <v>29</v>
      </c>
      <c r="G506">
        <v>29</v>
      </c>
      <c r="H506" t="s">
        <v>109</v>
      </c>
      <c r="I506">
        <v>20</v>
      </c>
      <c r="J506" t="s">
        <v>108</v>
      </c>
      <c r="K506">
        <v>211</v>
      </c>
      <c r="N506">
        <v>0</v>
      </c>
      <c r="P506" t="s">
        <v>24</v>
      </c>
      <c r="Q506" t="s">
        <v>28</v>
      </c>
      <c r="R506" t="s">
        <v>26</v>
      </c>
      <c r="S506" t="s">
        <v>27</v>
      </c>
      <c r="T506" s="1">
        <v>2338</v>
      </c>
      <c r="U506">
        <v>7.8</v>
      </c>
    </row>
    <row r="507" spans="1:21" x14ac:dyDescent="0.25">
      <c r="A507" t="s">
        <v>34</v>
      </c>
      <c r="B507">
        <v>2017</v>
      </c>
      <c r="C507" t="s">
        <v>33</v>
      </c>
      <c r="E507" t="s">
        <v>32</v>
      </c>
      <c r="F507" t="s">
        <v>29</v>
      </c>
      <c r="G507">
        <v>29</v>
      </c>
      <c r="H507" t="s">
        <v>98</v>
      </c>
      <c r="I507">
        <v>30</v>
      </c>
      <c r="J507" t="s">
        <v>107</v>
      </c>
      <c r="K507">
        <v>7</v>
      </c>
      <c r="N507">
        <v>0</v>
      </c>
      <c r="P507" t="s">
        <v>24</v>
      </c>
      <c r="Q507" t="s">
        <v>28</v>
      </c>
      <c r="R507" t="s">
        <v>26</v>
      </c>
      <c r="S507" t="s">
        <v>27</v>
      </c>
      <c r="T507" s="1">
        <v>4256</v>
      </c>
      <c r="U507">
        <v>7.8</v>
      </c>
    </row>
    <row r="508" spans="1:21" x14ac:dyDescent="0.25">
      <c r="A508" t="s">
        <v>34</v>
      </c>
      <c r="B508">
        <v>2017</v>
      </c>
      <c r="C508" t="s">
        <v>33</v>
      </c>
      <c r="E508" t="s">
        <v>32</v>
      </c>
      <c r="F508" t="s">
        <v>29</v>
      </c>
      <c r="G508">
        <v>29</v>
      </c>
      <c r="H508" t="s">
        <v>98</v>
      </c>
      <c r="I508">
        <v>30</v>
      </c>
      <c r="J508" t="s">
        <v>106</v>
      </c>
      <c r="K508">
        <v>45</v>
      </c>
      <c r="N508">
        <v>0</v>
      </c>
      <c r="P508" t="s">
        <v>24</v>
      </c>
      <c r="Q508" t="s">
        <v>28</v>
      </c>
      <c r="R508" t="s">
        <v>26</v>
      </c>
      <c r="S508" t="s">
        <v>27</v>
      </c>
      <c r="T508" s="1">
        <v>3575</v>
      </c>
      <c r="U508">
        <v>7.8</v>
      </c>
    </row>
    <row r="509" spans="1:21" x14ac:dyDescent="0.25">
      <c r="A509" t="s">
        <v>34</v>
      </c>
      <c r="B509">
        <v>2017</v>
      </c>
      <c r="C509" t="s">
        <v>33</v>
      </c>
      <c r="E509" t="s">
        <v>32</v>
      </c>
      <c r="F509" t="s">
        <v>29</v>
      </c>
      <c r="G509">
        <v>29</v>
      </c>
      <c r="H509" t="s">
        <v>98</v>
      </c>
      <c r="I509">
        <v>30</v>
      </c>
      <c r="J509" t="s">
        <v>105</v>
      </c>
      <c r="K509">
        <v>103</v>
      </c>
      <c r="N509">
        <v>0</v>
      </c>
      <c r="P509" t="s">
        <v>24</v>
      </c>
      <c r="Q509" t="s">
        <v>28</v>
      </c>
      <c r="R509" t="s">
        <v>26</v>
      </c>
      <c r="S509" t="s">
        <v>27</v>
      </c>
      <c r="T509" s="1">
        <v>3042</v>
      </c>
      <c r="U509">
        <v>7.8</v>
      </c>
    </row>
    <row r="510" spans="1:21" x14ac:dyDescent="0.25">
      <c r="A510" t="s">
        <v>34</v>
      </c>
      <c r="B510">
        <v>2017</v>
      </c>
      <c r="C510" t="s">
        <v>33</v>
      </c>
      <c r="E510" t="s">
        <v>32</v>
      </c>
      <c r="F510" t="s">
        <v>29</v>
      </c>
      <c r="G510">
        <v>29</v>
      </c>
      <c r="H510" t="s">
        <v>98</v>
      </c>
      <c r="I510">
        <v>30</v>
      </c>
      <c r="J510" t="s">
        <v>104</v>
      </c>
      <c r="K510">
        <v>111</v>
      </c>
      <c r="N510">
        <v>0</v>
      </c>
      <c r="P510" t="s">
        <v>24</v>
      </c>
      <c r="Q510" t="s">
        <v>28</v>
      </c>
      <c r="R510" t="s">
        <v>26</v>
      </c>
      <c r="S510" t="s">
        <v>27</v>
      </c>
      <c r="T510" s="1">
        <v>3312</v>
      </c>
      <c r="U510">
        <v>7.8</v>
      </c>
    </row>
    <row r="511" spans="1:21" x14ac:dyDescent="0.25">
      <c r="A511" t="s">
        <v>34</v>
      </c>
      <c r="B511">
        <v>2017</v>
      </c>
      <c r="C511" t="s">
        <v>33</v>
      </c>
      <c r="E511" t="s">
        <v>32</v>
      </c>
      <c r="F511" t="s">
        <v>29</v>
      </c>
      <c r="G511">
        <v>29</v>
      </c>
      <c r="H511" t="s">
        <v>98</v>
      </c>
      <c r="I511">
        <v>30</v>
      </c>
      <c r="J511" t="s">
        <v>103</v>
      </c>
      <c r="K511">
        <v>127</v>
      </c>
      <c r="N511">
        <v>0</v>
      </c>
      <c r="P511" t="s">
        <v>24</v>
      </c>
      <c r="Q511" t="s">
        <v>28</v>
      </c>
      <c r="R511" t="s">
        <v>26</v>
      </c>
      <c r="S511" t="s">
        <v>27</v>
      </c>
      <c r="T511" s="1">
        <v>3966</v>
      </c>
      <c r="U511">
        <v>7.8</v>
      </c>
    </row>
    <row r="512" spans="1:21" x14ac:dyDescent="0.25">
      <c r="A512" t="s">
        <v>34</v>
      </c>
      <c r="B512">
        <v>2017</v>
      </c>
      <c r="C512" t="s">
        <v>33</v>
      </c>
      <c r="E512" t="s">
        <v>32</v>
      </c>
      <c r="F512" t="s">
        <v>29</v>
      </c>
      <c r="G512">
        <v>29</v>
      </c>
      <c r="H512" t="s">
        <v>98</v>
      </c>
      <c r="I512">
        <v>30</v>
      </c>
      <c r="J512" t="s">
        <v>102</v>
      </c>
      <c r="K512">
        <v>137</v>
      </c>
      <c r="N512">
        <v>0</v>
      </c>
      <c r="P512" t="s">
        <v>24</v>
      </c>
      <c r="Q512" t="s">
        <v>28</v>
      </c>
      <c r="R512" t="s">
        <v>26</v>
      </c>
      <c r="S512" t="s">
        <v>27</v>
      </c>
      <c r="T512" s="1">
        <v>3559</v>
      </c>
      <c r="U512">
        <v>7.8</v>
      </c>
    </row>
    <row r="513" spans="1:21" x14ac:dyDescent="0.25">
      <c r="A513" t="s">
        <v>34</v>
      </c>
      <c r="B513">
        <v>2017</v>
      </c>
      <c r="C513" t="s">
        <v>33</v>
      </c>
      <c r="E513" t="s">
        <v>32</v>
      </c>
      <c r="F513" t="s">
        <v>29</v>
      </c>
      <c r="G513">
        <v>29</v>
      </c>
      <c r="H513" t="s">
        <v>98</v>
      </c>
      <c r="I513">
        <v>30</v>
      </c>
      <c r="J513" t="s">
        <v>101</v>
      </c>
      <c r="K513">
        <v>163</v>
      </c>
      <c r="N513">
        <v>0</v>
      </c>
      <c r="P513" t="s">
        <v>24</v>
      </c>
      <c r="Q513" t="s">
        <v>28</v>
      </c>
      <c r="R513" t="s">
        <v>26</v>
      </c>
      <c r="S513" t="s">
        <v>27</v>
      </c>
      <c r="T513" s="1">
        <v>3516</v>
      </c>
      <c r="U513">
        <v>7.8</v>
      </c>
    </row>
    <row r="514" spans="1:21" x14ac:dyDescent="0.25">
      <c r="A514" t="s">
        <v>34</v>
      </c>
      <c r="B514">
        <v>2017</v>
      </c>
      <c r="C514" t="s">
        <v>33</v>
      </c>
      <c r="E514" t="s">
        <v>32</v>
      </c>
      <c r="F514" t="s">
        <v>29</v>
      </c>
      <c r="G514">
        <v>29</v>
      </c>
      <c r="H514" t="s">
        <v>98</v>
      </c>
      <c r="I514">
        <v>30</v>
      </c>
      <c r="J514" t="s">
        <v>100</v>
      </c>
      <c r="K514">
        <v>173</v>
      </c>
      <c r="N514">
        <v>0</v>
      </c>
      <c r="P514" t="s">
        <v>24</v>
      </c>
      <c r="Q514" t="s">
        <v>28</v>
      </c>
      <c r="R514" t="s">
        <v>26</v>
      </c>
      <c r="S514" t="s">
        <v>27</v>
      </c>
      <c r="T514" s="1">
        <v>3850</v>
      </c>
      <c r="U514">
        <v>7.8</v>
      </c>
    </row>
    <row r="515" spans="1:21" x14ac:dyDescent="0.25">
      <c r="A515" t="s">
        <v>34</v>
      </c>
      <c r="B515">
        <v>2017</v>
      </c>
      <c r="C515" t="s">
        <v>33</v>
      </c>
      <c r="E515" t="s">
        <v>32</v>
      </c>
      <c r="F515" t="s">
        <v>29</v>
      </c>
      <c r="G515">
        <v>29</v>
      </c>
      <c r="H515" t="s">
        <v>98</v>
      </c>
      <c r="I515">
        <v>30</v>
      </c>
      <c r="J515" t="s">
        <v>99</v>
      </c>
      <c r="K515">
        <v>199</v>
      </c>
      <c r="N515">
        <v>0</v>
      </c>
      <c r="P515" t="s">
        <v>24</v>
      </c>
      <c r="Q515" t="s">
        <v>28</v>
      </c>
      <c r="R515" t="s">
        <v>26</v>
      </c>
      <c r="S515" t="s">
        <v>27</v>
      </c>
      <c r="T515" s="1">
        <v>3370</v>
      </c>
      <c r="U515">
        <v>7.8</v>
      </c>
    </row>
    <row r="516" spans="1:21" x14ac:dyDescent="0.25">
      <c r="A516" t="s">
        <v>34</v>
      </c>
      <c r="B516">
        <v>2017</v>
      </c>
      <c r="C516" t="s">
        <v>33</v>
      </c>
      <c r="E516" t="s">
        <v>32</v>
      </c>
      <c r="F516" t="s">
        <v>29</v>
      </c>
      <c r="G516">
        <v>29</v>
      </c>
      <c r="H516" t="s">
        <v>98</v>
      </c>
      <c r="I516">
        <v>30</v>
      </c>
      <c r="J516" t="s">
        <v>97</v>
      </c>
      <c r="K516">
        <v>205</v>
      </c>
      <c r="N516">
        <v>0</v>
      </c>
      <c r="P516" t="s">
        <v>24</v>
      </c>
      <c r="Q516" t="s">
        <v>28</v>
      </c>
      <c r="R516" t="s">
        <v>26</v>
      </c>
      <c r="S516" t="s">
        <v>27</v>
      </c>
      <c r="T516" s="1">
        <v>3729</v>
      </c>
      <c r="U516">
        <v>7.8</v>
      </c>
    </row>
    <row r="517" spans="1:21" x14ac:dyDescent="0.25">
      <c r="A517" t="s">
        <v>34</v>
      </c>
      <c r="B517">
        <v>2017</v>
      </c>
      <c r="C517" t="s">
        <v>33</v>
      </c>
      <c r="E517" t="s">
        <v>32</v>
      </c>
      <c r="F517" t="s">
        <v>29</v>
      </c>
      <c r="G517">
        <v>29</v>
      </c>
      <c r="H517" t="s">
        <v>82</v>
      </c>
      <c r="I517">
        <v>10</v>
      </c>
      <c r="J517" t="s">
        <v>96</v>
      </c>
      <c r="K517">
        <v>3</v>
      </c>
      <c r="N517">
        <v>0</v>
      </c>
      <c r="P517" t="s">
        <v>24</v>
      </c>
      <c r="Q517" t="s">
        <v>28</v>
      </c>
      <c r="R517" t="s">
        <v>26</v>
      </c>
      <c r="S517" t="s">
        <v>27</v>
      </c>
      <c r="T517" s="1">
        <v>3843</v>
      </c>
      <c r="U517">
        <v>7.8</v>
      </c>
    </row>
    <row r="518" spans="1:21" x14ac:dyDescent="0.25">
      <c r="A518" t="s">
        <v>34</v>
      </c>
      <c r="B518">
        <v>2017</v>
      </c>
      <c r="C518" t="s">
        <v>33</v>
      </c>
      <c r="E518" t="s">
        <v>32</v>
      </c>
      <c r="F518" t="s">
        <v>29</v>
      </c>
      <c r="G518">
        <v>29</v>
      </c>
      <c r="H518" t="s">
        <v>82</v>
      </c>
      <c r="I518">
        <v>10</v>
      </c>
      <c r="J518" t="s">
        <v>95</v>
      </c>
      <c r="K518">
        <v>5</v>
      </c>
      <c r="N518">
        <v>0</v>
      </c>
      <c r="P518" t="s">
        <v>24</v>
      </c>
      <c r="Q518" t="s">
        <v>28</v>
      </c>
      <c r="R518" t="s">
        <v>26</v>
      </c>
      <c r="S518" t="s">
        <v>27</v>
      </c>
      <c r="T518" s="1">
        <v>4903</v>
      </c>
      <c r="U518">
        <v>7.8</v>
      </c>
    </row>
    <row r="519" spans="1:21" x14ac:dyDescent="0.25">
      <c r="A519" t="s">
        <v>34</v>
      </c>
      <c r="B519">
        <v>2017</v>
      </c>
      <c r="C519" t="s">
        <v>33</v>
      </c>
      <c r="E519" t="s">
        <v>32</v>
      </c>
      <c r="F519" t="s">
        <v>29</v>
      </c>
      <c r="G519">
        <v>29</v>
      </c>
      <c r="H519" t="s">
        <v>82</v>
      </c>
      <c r="I519">
        <v>10</v>
      </c>
      <c r="J519" t="s">
        <v>94</v>
      </c>
      <c r="K519">
        <v>21</v>
      </c>
      <c r="N519">
        <v>0</v>
      </c>
      <c r="P519" t="s">
        <v>24</v>
      </c>
      <c r="Q519" t="s">
        <v>28</v>
      </c>
      <c r="R519" t="s">
        <v>26</v>
      </c>
      <c r="S519" t="s">
        <v>27</v>
      </c>
      <c r="T519" s="1">
        <v>4053</v>
      </c>
      <c r="U519">
        <v>7.8</v>
      </c>
    </row>
    <row r="520" spans="1:21" x14ac:dyDescent="0.25">
      <c r="A520" t="s">
        <v>34</v>
      </c>
      <c r="B520">
        <v>2017</v>
      </c>
      <c r="C520" t="s">
        <v>33</v>
      </c>
      <c r="E520" t="s">
        <v>32</v>
      </c>
      <c r="F520" t="s">
        <v>29</v>
      </c>
      <c r="G520">
        <v>29</v>
      </c>
      <c r="H520" t="s">
        <v>82</v>
      </c>
      <c r="I520">
        <v>10</v>
      </c>
      <c r="J520" t="s">
        <v>93</v>
      </c>
      <c r="K520">
        <v>25</v>
      </c>
      <c r="N520">
        <v>0</v>
      </c>
      <c r="P520" t="s">
        <v>24</v>
      </c>
      <c r="Q520" t="s">
        <v>28</v>
      </c>
      <c r="R520" t="s">
        <v>26</v>
      </c>
      <c r="S520" t="s">
        <v>27</v>
      </c>
      <c r="T520" s="1">
        <v>3170</v>
      </c>
      <c r="U520">
        <v>7.8</v>
      </c>
    </row>
    <row r="521" spans="1:21" x14ac:dyDescent="0.25">
      <c r="A521" t="s">
        <v>34</v>
      </c>
      <c r="B521">
        <v>2017</v>
      </c>
      <c r="C521" t="s">
        <v>33</v>
      </c>
      <c r="E521" t="s">
        <v>32</v>
      </c>
      <c r="F521" t="s">
        <v>29</v>
      </c>
      <c r="G521">
        <v>29</v>
      </c>
      <c r="H521" t="s">
        <v>82</v>
      </c>
      <c r="I521">
        <v>10</v>
      </c>
      <c r="J521" t="s">
        <v>92</v>
      </c>
      <c r="K521">
        <v>47</v>
      </c>
      <c r="N521">
        <v>0</v>
      </c>
      <c r="P521" t="s">
        <v>24</v>
      </c>
      <c r="Q521" t="s">
        <v>28</v>
      </c>
      <c r="R521" t="s">
        <v>26</v>
      </c>
      <c r="S521" t="s">
        <v>27</v>
      </c>
      <c r="T521" s="1">
        <v>4169</v>
      </c>
      <c r="U521">
        <v>7.8</v>
      </c>
    </row>
    <row r="522" spans="1:21" x14ac:dyDescent="0.25">
      <c r="A522" t="s">
        <v>34</v>
      </c>
      <c r="B522">
        <v>2017</v>
      </c>
      <c r="C522" t="s">
        <v>33</v>
      </c>
      <c r="E522" t="s">
        <v>32</v>
      </c>
      <c r="F522" t="s">
        <v>29</v>
      </c>
      <c r="G522">
        <v>29</v>
      </c>
      <c r="H522" t="s">
        <v>82</v>
      </c>
      <c r="I522">
        <v>10</v>
      </c>
      <c r="J522" t="s">
        <v>91</v>
      </c>
      <c r="K522">
        <v>49</v>
      </c>
      <c r="N522">
        <v>0</v>
      </c>
      <c r="P522" t="s">
        <v>24</v>
      </c>
      <c r="Q522" t="s">
        <v>28</v>
      </c>
      <c r="R522" t="s">
        <v>26</v>
      </c>
      <c r="S522" t="s">
        <v>27</v>
      </c>
      <c r="T522" s="1">
        <v>3721</v>
      </c>
      <c r="U522">
        <v>7.8</v>
      </c>
    </row>
    <row r="523" spans="1:21" x14ac:dyDescent="0.25">
      <c r="A523" t="s">
        <v>34</v>
      </c>
      <c r="B523">
        <v>2017</v>
      </c>
      <c r="C523" t="s">
        <v>33</v>
      </c>
      <c r="E523" t="s">
        <v>32</v>
      </c>
      <c r="F523" t="s">
        <v>29</v>
      </c>
      <c r="G523">
        <v>29</v>
      </c>
      <c r="H523" t="s">
        <v>82</v>
      </c>
      <c r="I523">
        <v>10</v>
      </c>
      <c r="J523" t="s">
        <v>90</v>
      </c>
      <c r="K523">
        <v>61</v>
      </c>
      <c r="N523">
        <v>0</v>
      </c>
      <c r="P523" t="s">
        <v>24</v>
      </c>
      <c r="Q523" t="s">
        <v>28</v>
      </c>
      <c r="R523" t="s">
        <v>26</v>
      </c>
      <c r="S523" t="s">
        <v>27</v>
      </c>
      <c r="T523" s="1">
        <v>3265</v>
      </c>
      <c r="U523">
        <v>7.8</v>
      </c>
    </row>
    <row r="524" spans="1:21" x14ac:dyDescent="0.25">
      <c r="A524" t="s">
        <v>34</v>
      </c>
      <c r="B524">
        <v>2017</v>
      </c>
      <c r="C524" t="s">
        <v>33</v>
      </c>
      <c r="E524" t="s">
        <v>32</v>
      </c>
      <c r="F524" t="s">
        <v>29</v>
      </c>
      <c r="G524">
        <v>29</v>
      </c>
      <c r="H524" t="s">
        <v>82</v>
      </c>
      <c r="I524">
        <v>10</v>
      </c>
      <c r="J524" t="s">
        <v>89</v>
      </c>
      <c r="K524">
        <v>63</v>
      </c>
      <c r="N524">
        <v>0</v>
      </c>
      <c r="P524" t="s">
        <v>24</v>
      </c>
      <c r="Q524" t="s">
        <v>28</v>
      </c>
      <c r="R524" t="s">
        <v>26</v>
      </c>
      <c r="S524" t="s">
        <v>27</v>
      </c>
      <c r="T524" s="1">
        <v>3273</v>
      </c>
      <c r="U524">
        <v>7.8</v>
      </c>
    </row>
    <row r="525" spans="1:21" x14ac:dyDescent="0.25">
      <c r="A525" t="s">
        <v>34</v>
      </c>
      <c r="B525">
        <v>2017</v>
      </c>
      <c r="C525" t="s">
        <v>33</v>
      </c>
      <c r="E525" t="s">
        <v>32</v>
      </c>
      <c r="F525" t="s">
        <v>29</v>
      </c>
      <c r="G525">
        <v>29</v>
      </c>
      <c r="H525" t="s">
        <v>82</v>
      </c>
      <c r="I525">
        <v>10</v>
      </c>
      <c r="J525" t="s">
        <v>88</v>
      </c>
      <c r="K525">
        <v>75</v>
      </c>
      <c r="N525">
        <v>0</v>
      </c>
      <c r="P525" t="s">
        <v>24</v>
      </c>
      <c r="Q525" t="s">
        <v>28</v>
      </c>
      <c r="R525" t="s">
        <v>26</v>
      </c>
      <c r="S525" t="s">
        <v>27</v>
      </c>
      <c r="T525" s="1">
        <v>3098</v>
      </c>
      <c r="U525">
        <v>7.8</v>
      </c>
    </row>
    <row r="526" spans="1:21" x14ac:dyDescent="0.25">
      <c r="A526" t="s">
        <v>34</v>
      </c>
      <c r="B526">
        <v>2017</v>
      </c>
      <c r="C526" t="s">
        <v>33</v>
      </c>
      <c r="E526" t="s">
        <v>32</v>
      </c>
      <c r="F526" t="s">
        <v>29</v>
      </c>
      <c r="G526">
        <v>29</v>
      </c>
      <c r="H526" t="s">
        <v>82</v>
      </c>
      <c r="I526">
        <v>10</v>
      </c>
      <c r="J526" t="s">
        <v>87</v>
      </c>
      <c r="K526">
        <v>81</v>
      </c>
      <c r="N526">
        <v>0</v>
      </c>
      <c r="P526" t="s">
        <v>24</v>
      </c>
      <c r="Q526" t="s">
        <v>28</v>
      </c>
      <c r="R526" t="s">
        <v>26</v>
      </c>
      <c r="S526" t="s">
        <v>27</v>
      </c>
      <c r="T526" s="1">
        <v>2768</v>
      </c>
      <c r="U526">
        <v>7.8</v>
      </c>
    </row>
    <row r="527" spans="1:21" x14ac:dyDescent="0.25">
      <c r="A527" t="s">
        <v>34</v>
      </c>
      <c r="B527">
        <v>2017</v>
      </c>
      <c r="C527" t="s">
        <v>33</v>
      </c>
      <c r="E527" t="s">
        <v>32</v>
      </c>
      <c r="F527" t="s">
        <v>29</v>
      </c>
      <c r="G527">
        <v>29</v>
      </c>
      <c r="H527" t="s">
        <v>82</v>
      </c>
      <c r="I527">
        <v>10</v>
      </c>
      <c r="J527" t="s">
        <v>86</v>
      </c>
      <c r="K527">
        <v>87</v>
      </c>
      <c r="N527">
        <v>0</v>
      </c>
      <c r="P527" t="s">
        <v>24</v>
      </c>
      <c r="Q527" t="s">
        <v>28</v>
      </c>
      <c r="R527" t="s">
        <v>26</v>
      </c>
      <c r="S527" t="s">
        <v>27</v>
      </c>
      <c r="T527" s="1">
        <v>4893</v>
      </c>
      <c r="U527">
        <v>7.8</v>
      </c>
    </row>
    <row r="528" spans="1:21" x14ac:dyDescent="0.25">
      <c r="A528" t="s">
        <v>34</v>
      </c>
      <c r="B528">
        <v>2017</v>
      </c>
      <c r="C528" t="s">
        <v>33</v>
      </c>
      <c r="E528" t="s">
        <v>32</v>
      </c>
      <c r="F528" t="s">
        <v>29</v>
      </c>
      <c r="G528">
        <v>29</v>
      </c>
      <c r="H528" t="s">
        <v>82</v>
      </c>
      <c r="I528">
        <v>10</v>
      </c>
      <c r="J528" t="s">
        <v>85</v>
      </c>
      <c r="K528">
        <v>147</v>
      </c>
      <c r="N528">
        <v>0</v>
      </c>
      <c r="P528" t="s">
        <v>24</v>
      </c>
      <c r="Q528" t="s">
        <v>28</v>
      </c>
      <c r="R528" t="s">
        <v>26</v>
      </c>
      <c r="S528" t="s">
        <v>27</v>
      </c>
      <c r="T528" s="1">
        <v>4012</v>
      </c>
      <c r="U528">
        <v>7.8</v>
      </c>
    </row>
    <row r="529" spans="1:21" x14ac:dyDescent="0.25">
      <c r="A529" t="s">
        <v>34</v>
      </c>
      <c r="B529">
        <v>2017</v>
      </c>
      <c r="C529" t="s">
        <v>33</v>
      </c>
      <c r="E529" t="s">
        <v>32</v>
      </c>
      <c r="F529" t="s">
        <v>29</v>
      </c>
      <c r="G529">
        <v>29</v>
      </c>
      <c r="H529" t="s">
        <v>82</v>
      </c>
      <c r="I529">
        <v>10</v>
      </c>
      <c r="J529" t="s">
        <v>84</v>
      </c>
      <c r="K529">
        <v>165</v>
      </c>
      <c r="N529">
        <v>0</v>
      </c>
      <c r="P529" t="s">
        <v>24</v>
      </c>
      <c r="Q529" t="s">
        <v>28</v>
      </c>
      <c r="R529" t="s">
        <v>26</v>
      </c>
      <c r="S529" t="s">
        <v>27</v>
      </c>
      <c r="T529" s="1">
        <v>4429</v>
      </c>
      <c r="U529">
        <v>7.8</v>
      </c>
    </row>
    <row r="530" spans="1:21" x14ac:dyDescent="0.25">
      <c r="A530" t="s">
        <v>34</v>
      </c>
      <c r="B530">
        <v>2017</v>
      </c>
      <c r="C530" t="s">
        <v>33</v>
      </c>
      <c r="E530" t="s">
        <v>32</v>
      </c>
      <c r="F530" t="s">
        <v>29</v>
      </c>
      <c r="G530">
        <v>29</v>
      </c>
      <c r="H530" t="s">
        <v>82</v>
      </c>
      <c r="I530">
        <v>10</v>
      </c>
      <c r="J530" t="s">
        <v>83</v>
      </c>
      <c r="K530">
        <v>177</v>
      </c>
      <c r="N530">
        <v>0</v>
      </c>
      <c r="P530" t="s">
        <v>24</v>
      </c>
      <c r="Q530" t="s">
        <v>28</v>
      </c>
      <c r="R530" t="s">
        <v>26</v>
      </c>
      <c r="S530" t="s">
        <v>27</v>
      </c>
      <c r="T530" s="1">
        <v>3516</v>
      </c>
      <c r="U530">
        <v>7.8</v>
      </c>
    </row>
    <row r="531" spans="1:21" x14ac:dyDescent="0.25">
      <c r="A531" t="s">
        <v>34</v>
      </c>
      <c r="B531">
        <v>2017</v>
      </c>
      <c r="C531" t="s">
        <v>33</v>
      </c>
      <c r="E531" t="s">
        <v>32</v>
      </c>
      <c r="F531" t="s">
        <v>29</v>
      </c>
      <c r="G531">
        <v>29</v>
      </c>
      <c r="H531" t="s">
        <v>82</v>
      </c>
      <c r="I531">
        <v>10</v>
      </c>
      <c r="J531" t="s">
        <v>81</v>
      </c>
      <c r="K531">
        <v>227</v>
      </c>
      <c r="N531">
        <v>0</v>
      </c>
      <c r="P531" t="s">
        <v>24</v>
      </c>
      <c r="Q531" t="s">
        <v>28</v>
      </c>
      <c r="R531" t="s">
        <v>26</v>
      </c>
      <c r="S531" t="s">
        <v>27</v>
      </c>
      <c r="T531" s="1">
        <v>2844</v>
      </c>
      <c r="U531">
        <v>7.8</v>
      </c>
    </row>
    <row r="532" spans="1:21" x14ac:dyDescent="0.25">
      <c r="A532" t="s">
        <v>34</v>
      </c>
      <c r="B532">
        <v>2017</v>
      </c>
      <c r="C532" t="s">
        <v>33</v>
      </c>
      <c r="E532" t="s">
        <v>32</v>
      </c>
      <c r="F532" t="s">
        <v>29</v>
      </c>
      <c r="G532">
        <v>29</v>
      </c>
      <c r="H532" t="s">
        <v>64</v>
      </c>
      <c r="I532">
        <v>80</v>
      </c>
      <c r="J532" t="s">
        <v>80</v>
      </c>
      <c r="K532">
        <v>17</v>
      </c>
      <c r="N532">
        <v>0</v>
      </c>
      <c r="P532" t="s">
        <v>24</v>
      </c>
      <c r="Q532" t="s">
        <v>28</v>
      </c>
      <c r="R532" t="s">
        <v>26</v>
      </c>
      <c r="S532" t="s">
        <v>27</v>
      </c>
      <c r="T532" s="1">
        <v>2507</v>
      </c>
      <c r="U532">
        <v>7.8</v>
      </c>
    </row>
    <row r="533" spans="1:21" x14ac:dyDescent="0.25">
      <c r="A533" t="s">
        <v>34</v>
      </c>
      <c r="B533">
        <v>2017</v>
      </c>
      <c r="C533" t="s">
        <v>33</v>
      </c>
      <c r="E533" t="s">
        <v>32</v>
      </c>
      <c r="F533" t="s">
        <v>29</v>
      </c>
      <c r="G533">
        <v>29</v>
      </c>
      <c r="H533" t="s">
        <v>64</v>
      </c>
      <c r="I533">
        <v>80</v>
      </c>
      <c r="J533" t="s">
        <v>79</v>
      </c>
      <c r="K533">
        <v>35</v>
      </c>
      <c r="N533">
        <v>0</v>
      </c>
      <c r="P533" t="s">
        <v>24</v>
      </c>
      <c r="Q533" t="s">
        <v>28</v>
      </c>
      <c r="R533" t="s">
        <v>26</v>
      </c>
      <c r="S533" t="s">
        <v>27</v>
      </c>
      <c r="T533" s="1">
        <v>1909</v>
      </c>
      <c r="U533">
        <v>7.8</v>
      </c>
    </row>
    <row r="534" spans="1:21" x14ac:dyDescent="0.25">
      <c r="A534" t="s">
        <v>34</v>
      </c>
      <c r="B534">
        <v>2017</v>
      </c>
      <c r="C534" t="s">
        <v>33</v>
      </c>
      <c r="E534" t="s">
        <v>32</v>
      </c>
      <c r="F534" t="s">
        <v>29</v>
      </c>
      <c r="G534">
        <v>29</v>
      </c>
      <c r="H534" t="s">
        <v>64</v>
      </c>
      <c r="I534">
        <v>80</v>
      </c>
      <c r="J534" t="s">
        <v>78</v>
      </c>
      <c r="K534">
        <v>65</v>
      </c>
      <c r="N534">
        <v>0</v>
      </c>
      <c r="P534" t="s">
        <v>24</v>
      </c>
      <c r="Q534" t="s">
        <v>28</v>
      </c>
      <c r="R534" t="s">
        <v>26</v>
      </c>
      <c r="S534" t="s">
        <v>27</v>
      </c>
      <c r="T534" s="1">
        <v>2091</v>
      </c>
      <c r="U534">
        <v>7.8</v>
      </c>
    </row>
    <row r="535" spans="1:21" x14ac:dyDescent="0.25">
      <c r="A535" t="s">
        <v>34</v>
      </c>
      <c r="B535">
        <v>2017</v>
      </c>
      <c r="C535" t="s">
        <v>33</v>
      </c>
      <c r="E535" t="s">
        <v>32</v>
      </c>
      <c r="F535" t="s">
        <v>29</v>
      </c>
      <c r="G535">
        <v>29</v>
      </c>
      <c r="H535" t="s">
        <v>64</v>
      </c>
      <c r="I535">
        <v>80</v>
      </c>
      <c r="J535" t="s">
        <v>77</v>
      </c>
      <c r="K535">
        <v>67</v>
      </c>
      <c r="N535">
        <v>0</v>
      </c>
      <c r="P535" t="s">
        <v>24</v>
      </c>
      <c r="Q535" t="s">
        <v>28</v>
      </c>
      <c r="R535" t="s">
        <v>26</v>
      </c>
      <c r="S535" t="s">
        <v>27</v>
      </c>
      <c r="T535" s="1">
        <v>2100</v>
      </c>
      <c r="U535">
        <v>7.8</v>
      </c>
    </row>
    <row r="536" spans="1:21" x14ac:dyDescent="0.25">
      <c r="A536" t="s">
        <v>34</v>
      </c>
      <c r="B536">
        <v>2017</v>
      </c>
      <c r="C536" t="s">
        <v>33</v>
      </c>
      <c r="E536" t="s">
        <v>32</v>
      </c>
      <c r="F536" t="s">
        <v>29</v>
      </c>
      <c r="G536">
        <v>29</v>
      </c>
      <c r="H536" t="s">
        <v>64</v>
      </c>
      <c r="I536">
        <v>80</v>
      </c>
      <c r="J536" t="s">
        <v>76</v>
      </c>
      <c r="K536">
        <v>91</v>
      </c>
      <c r="N536">
        <v>0</v>
      </c>
      <c r="P536" t="s">
        <v>24</v>
      </c>
      <c r="Q536" t="s">
        <v>28</v>
      </c>
      <c r="R536" t="s">
        <v>26</v>
      </c>
      <c r="S536" t="s">
        <v>27</v>
      </c>
      <c r="T536" s="1">
        <v>2144</v>
      </c>
      <c r="U536">
        <v>7.8</v>
      </c>
    </row>
    <row r="537" spans="1:21" x14ac:dyDescent="0.25">
      <c r="A537" t="s">
        <v>34</v>
      </c>
      <c r="B537">
        <v>2017</v>
      </c>
      <c r="C537" t="s">
        <v>33</v>
      </c>
      <c r="E537" t="s">
        <v>32</v>
      </c>
      <c r="F537" t="s">
        <v>29</v>
      </c>
      <c r="G537">
        <v>29</v>
      </c>
      <c r="H537" t="s">
        <v>64</v>
      </c>
      <c r="I537">
        <v>80</v>
      </c>
      <c r="J537" t="s">
        <v>75</v>
      </c>
      <c r="K537">
        <v>93</v>
      </c>
      <c r="N537">
        <v>0</v>
      </c>
      <c r="P537" t="s">
        <v>24</v>
      </c>
      <c r="Q537" t="s">
        <v>28</v>
      </c>
      <c r="R537" t="s">
        <v>26</v>
      </c>
      <c r="S537" t="s">
        <v>27</v>
      </c>
      <c r="T537" s="1">
        <v>2065</v>
      </c>
      <c r="U537">
        <v>7.8</v>
      </c>
    </row>
    <row r="538" spans="1:21" x14ac:dyDescent="0.25">
      <c r="A538" t="s">
        <v>34</v>
      </c>
      <c r="B538">
        <v>2017</v>
      </c>
      <c r="C538" t="s">
        <v>33</v>
      </c>
      <c r="E538" t="s">
        <v>32</v>
      </c>
      <c r="F538" t="s">
        <v>29</v>
      </c>
      <c r="G538">
        <v>29</v>
      </c>
      <c r="H538" t="s">
        <v>64</v>
      </c>
      <c r="I538">
        <v>80</v>
      </c>
      <c r="J538" t="s">
        <v>74</v>
      </c>
      <c r="K538">
        <v>123</v>
      </c>
      <c r="N538">
        <v>0</v>
      </c>
      <c r="P538" t="s">
        <v>24</v>
      </c>
      <c r="Q538" t="s">
        <v>28</v>
      </c>
      <c r="R538" t="s">
        <v>26</v>
      </c>
      <c r="S538" t="s">
        <v>27</v>
      </c>
      <c r="T538" s="1">
        <v>2099</v>
      </c>
      <c r="U538">
        <v>7.8</v>
      </c>
    </row>
    <row r="539" spans="1:21" x14ac:dyDescent="0.25">
      <c r="A539" t="s">
        <v>34</v>
      </c>
      <c r="B539">
        <v>2017</v>
      </c>
      <c r="C539" t="s">
        <v>33</v>
      </c>
      <c r="E539" t="s">
        <v>32</v>
      </c>
      <c r="F539" t="s">
        <v>29</v>
      </c>
      <c r="G539">
        <v>29</v>
      </c>
      <c r="H539" t="s">
        <v>64</v>
      </c>
      <c r="I539">
        <v>80</v>
      </c>
      <c r="J539" t="s">
        <v>73</v>
      </c>
      <c r="K539">
        <v>149</v>
      </c>
      <c r="N539">
        <v>0</v>
      </c>
      <c r="P539" t="s">
        <v>24</v>
      </c>
      <c r="Q539" t="s">
        <v>28</v>
      </c>
      <c r="R539" t="s">
        <v>26</v>
      </c>
      <c r="S539" t="s">
        <v>27</v>
      </c>
      <c r="T539" s="1">
        <v>1781</v>
      </c>
      <c r="U539">
        <v>7.8</v>
      </c>
    </row>
    <row r="540" spans="1:21" x14ac:dyDescent="0.25">
      <c r="A540" t="s">
        <v>34</v>
      </c>
      <c r="B540">
        <v>2017</v>
      </c>
      <c r="C540" t="s">
        <v>33</v>
      </c>
      <c r="E540" t="s">
        <v>32</v>
      </c>
      <c r="F540" t="s">
        <v>29</v>
      </c>
      <c r="G540">
        <v>29</v>
      </c>
      <c r="H540" t="s">
        <v>64</v>
      </c>
      <c r="I540">
        <v>80</v>
      </c>
      <c r="J540" t="s">
        <v>72</v>
      </c>
      <c r="K540">
        <v>153</v>
      </c>
      <c r="N540">
        <v>0</v>
      </c>
      <c r="P540" t="s">
        <v>24</v>
      </c>
      <c r="Q540" t="s">
        <v>28</v>
      </c>
      <c r="R540" t="s">
        <v>26</v>
      </c>
      <c r="S540" t="s">
        <v>27</v>
      </c>
      <c r="T540" s="1">
        <v>2133</v>
      </c>
      <c r="U540">
        <v>7.8</v>
      </c>
    </row>
    <row r="541" spans="1:21" x14ac:dyDescent="0.25">
      <c r="A541" t="s">
        <v>34</v>
      </c>
      <c r="B541">
        <v>2017</v>
      </c>
      <c r="C541" t="s">
        <v>33</v>
      </c>
      <c r="E541" t="s">
        <v>32</v>
      </c>
      <c r="F541" t="s">
        <v>29</v>
      </c>
      <c r="G541">
        <v>29</v>
      </c>
      <c r="H541" t="s">
        <v>64</v>
      </c>
      <c r="I541">
        <v>80</v>
      </c>
      <c r="J541" t="s">
        <v>71</v>
      </c>
      <c r="K541">
        <v>179</v>
      </c>
      <c r="N541">
        <v>0</v>
      </c>
      <c r="P541" t="s">
        <v>24</v>
      </c>
      <c r="Q541" t="s">
        <v>28</v>
      </c>
      <c r="R541" t="s">
        <v>26</v>
      </c>
      <c r="S541" t="s">
        <v>27</v>
      </c>
      <c r="T541" s="1">
        <v>1599</v>
      </c>
      <c r="U541">
        <v>7.8</v>
      </c>
    </row>
    <row r="542" spans="1:21" x14ac:dyDescent="0.25">
      <c r="A542" t="s">
        <v>34</v>
      </c>
      <c r="B542">
        <v>2017</v>
      </c>
      <c r="C542" t="s">
        <v>33</v>
      </c>
      <c r="E542" t="s">
        <v>32</v>
      </c>
      <c r="F542" t="s">
        <v>29</v>
      </c>
      <c r="G542">
        <v>29</v>
      </c>
      <c r="H542" t="s">
        <v>64</v>
      </c>
      <c r="I542">
        <v>80</v>
      </c>
      <c r="J542" t="s">
        <v>70</v>
      </c>
      <c r="K542">
        <v>181</v>
      </c>
      <c r="N542">
        <v>0</v>
      </c>
      <c r="P542" t="s">
        <v>24</v>
      </c>
      <c r="Q542" t="s">
        <v>28</v>
      </c>
      <c r="R542" t="s">
        <v>26</v>
      </c>
      <c r="S542" t="s">
        <v>27</v>
      </c>
      <c r="T542" s="1">
        <v>2446</v>
      </c>
      <c r="U542">
        <v>7.8</v>
      </c>
    </row>
    <row r="543" spans="1:21" x14ac:dyDescent="0.25">
      <c r="A543" t="s">
        <v>34</v>
      </c>
      <c r="B543">
        <v>2017</v>
      </c>
      <c r="C543" t="s">
        <v>33</v>
      </c>
      <c r="E543" t="s">
        <v>32</v>
      </c>
      <c r="F543" t="s">
        <v>29</v>
      </c>
      <c r="G543">
        <v>29</v>
      </c>
      <c r="H543" t="s">
        <v>64</v>
      </c>
      <c r="I543">
        <v>80</v>
      </c>
      <c r="J543" t="s">
        <v>69</v>
      </c>
      <c r="K543">
        <v>203</v>
      </c>
      <c r="N543">
        <v>0</v>
      </c>
      <c r="P543" t="s">
        <v>24</v>
      </c>
      <c r="Q543" t="s">
        <v>28</v>
      </c>
      <c r="R543" t="s">
        <v>26</v>
      </c>
      <c r="S543" t="s">
        <v>27</v>
      </c>
      <c r="T543" s="1">
        <v>1963</v>
      </c>
      <c r="U543">
        <v>7.8</v>
      </c>
    </row>
    <row r="544" spans="1:21" x14ac:dyDescent="0.25">
      <c r="A544" t="s">
        <v>34</v>
      </c>
      <c r="B544">
        <v>2017</v>
      </c>
      <c r="C544" t="s">
        <v>33</v>
      </c>
      <c r="E544" t="s">
        <v>32</v>
      </c>
      <c r="F544" t="s">
        <v>29</v>
      </c>
      <c r="G544">
        <v>29</v>
      </c>
      <c r="H544" t="s">
        <v>64</v>
      </c>
      <c r="I544">
        <v>80</v>
      </c>
      <c r="J544" t="s">
        <v>68</v>
      </c>
      <c r="K544">
        <v>213</v>
      </c>
      <c r="N544">
        <v>0</v>
      </c>
      <c r="P544" t="s">
        <v>24</v>
      </c>
      <c r="Q544" t="s">
        <v>28</v>
      </c>
      <c r="R544" t="s">
        <v>26</v>
      </c>
      <c r="S544" t="s">
        <v>27</v>
      </c>
      <c r="T544" s="1">
        <v>2235</v>
      </c>
      <c r="U544">
        <v>7.8</v>
      </c>
    </row>
    <row r="545" spans="1:21" x14ac:dyDescent="0.25">
      <c r="A545" t="s">
        <v>34</v>
      </c>
      <c r="B545">
        <v>2017</v>
      </c>
      <c r="C545" t="s">
        <v>33</v>
      </c>
      <c r="E545" t="s">
        <v>32</v>
      </c>
      <c r="F545" t="s">
        <v>29</v>
      </c>
      <c r="G545">
        <v>29</v>
      </c>
      <c r="H545" t="s">
        <v>64</v>
      </c>
      <c r="I545">
        <v>80</v>
      </c>
      <c r="J545" t="s">
        <v>67</v>
      </c>
      <c r="K545">
        <v>215</v>
      </c>
      <c r="N545">
        <v>0</v>
      </c>
      <c r="P545" t="s">
        <v>24</v>
      </c>
      <c r="Q545" t="s">
        <v>28</v>
      </c>
      <c r="R545" t="s">
        <v>26</v>
      </c>
      <c r="S545" t="s">
        <v>27</v>
      </c>
      <c r="T545" s="1">
        <v>2066</v>
      </c>
      <c r="U545">
        <v>7.8</v>
      </c>
    </row>
    <row r="546" spans="1:21" x14ac:dyDescent="0.25">
      <c r="A546" t="s">
        <v>34</v>
      </c>
      <c r="B546">
        <v>2017</v>
      </c>
      <c r="C546" t="s">
        <v>33</v>
      </c>
      <c r="E546" t="s">
        <v>32</v>
      </c>
      <c r="F546" t="s">
        <v>29</v>
      </c>
      <c r="G546">
        <v>29</v>
      </c>
      <c r="H546" t="s">
        <v>64</v>
      </c>
      <c r="I546">
        <v>80</v>
      </c>
      <c r="J546" t="s">
        <v>66</v>
      </c>
      <c r="K546">
        <v>223</v>
      </c>
      <c r="N546">
        <v>0</v>
      </c>
      <c r="P546" t="s">
        <v>24</v>
      </c>
      <c r="Q546" t="s">
        <v>28</v>
      </c>
      <c r="R546" t="s">
        <v>26</v>
      </c>
      <c r="S546" t="s">
        <v>27</v>
      </c>
      <c r="T546" s="1">
        <v>2350</v>
      </c>
      <c r="U546">
        <v>7.8</v>
      </c>
    </row>
    <row r="547" spans="1:21" x14ac:dyDescent="0.25">
      <c r="A547" t="s">
        <v>34</v>
      </c>
      <c r="B547">
        <v>2017</v>
      </c>
      <c r="C547" t="s">
        <v>33</v>
      </c>
      <c r="E547" t="s">
        <v>32</v>
      </c>
      <c r="F547" t="s">
        <v>29</v>
      </c>
      <c r="G547">
        <v>29</v>
      </c>
      <c r="H547" t="s">
        <v>64</v>
      </c>
      <c r="I547">
        <v>80</v>
      </c>
      <c r="J547" t="s">
        <v>65</v>
      </c>
      <c r="K547">
        <v>225</v>
      </c>
      <c r="N547">
        <v>0</v>
      </c>
      <c r="P547" t="s">
        <v>24</v>
      </c>
      <c r="Q547" t="s">
        <v>28</v>
      </c>
      <c r="R547" t="s">
        <v>26</v>
      </c>
      <c r="S547" t="s">
        <v>27</v>
      </c>
      <c r="T547" s="1">
        <v>3102</v>
      </c>
      <c r="U547">
        <v>7.8</v>
      </c>
    </row>
    <row r="548" spans="1:21" x14ac:dyDescent="0.25">
      <c r="A548" t="s">
        <v>34</v>
      </c>
      <c r="B548">
        <v>2017</v>
      </c>
      <c r="C548" t="s">
        <v>33</v>
      </c>
      <c r="E548" t="s">
        <v>32</v>
      </c>
      <c r="F548" t="s">
        <v>29</v>
      </c>
      <c r="G548">
        <v>29</v>
      </c>
      <c r="H548" t="s">
        <v>64</v>
      </c>
      <c r="I548">
        <v>80</v>
      </c>
      <c r="J548" t="s">
        <v>63</v>
      </c>
      <c r="K548">
        <v>229</v>
      </c>
      <c r="N548">
        <v>0</v>
      </c>
      <c r="P548" t="s">
        <v>24</v>
      </c>
      <c r="Q548" t="s">
        <v>28</v>
      </c>
      <c r="R548" t="s">
        <v>26</v>
      </c>
      <c r="S548" t="s">
        <v>27</v>
      </c>
      <c r="T548" s="1">
        <v>2158</v>
      </c>
      <c r="U548">
        <v>7.8</v>
      </c>
    </row>
    <row r="549" spans="1:21" x14ac:dyDescent="0.25">
      <c r="A549" t="s">
        <v>34</v>
      </c>
      <c r="B549">
        <v>2017</v>
      </c>
      <c r="C549" t="s">
        <v>33</v>
      </c>
      <c r="E549" t="s">
        <v>32</v>
      </c>
      <c r="F549" t="s">
        <v>29</v>
      </c>
      <c r="G549">
        <v>29</v>
      </c>
      <c r="H549" t="s">
        <v>55</v>
      </c>
      <c r="I549">
        <v>90</v>
      </c>
      <c r="J549" t="s">
        <v>62</v>
      </c>
      <c r="K549">
        <v>23</v>
      </c>
      <c r="N549">
        <v>0</v>
      </c>
      <c r="P549" t="s">
        <v>24</v>
      </c>
      <c r="Q549" t="s">
        <v>28</v>
      </c>
      <c r="R549" t="s">
        <v>26</v>
      </c>
      <c r="S549" t="s">
        <v>27</v>
      </c>
      <c r="T549" s="1">
        <v>4695</v>
      </c>
      <c r="U549">
        <v>7.8</v>
      </c>
    </row>
    <row r="550" spans="1:21" x14ac:dyDescent="0.25">
      <c r="A550" t="s">
        <v>34</v>
      </c>
      <c r="B550">
        <v>2017</v>
      </c>
      <c r="C550" t="s">
        <v>33</v>
      </c>
      <c r="E550" t="s">
        <v>32</v>
      </c>
      <c r="F550" t="s">
        <v>29</v>
      </c>
      <c r="G550">
        <v>29</v>
      </c>
      <c r="H550" t="s">
        <v>55</v>
      </c>
      <c r="I550">
        <v>90</v>
      </c>
      <c r="J550" t="s">
        <v>61</v>
      </c>
      <c r="K550">
        <v>31</v>
      </c>
      <c r="N550">
        <v>0</v>
      </c>
      <c r="P550" t="s">
        <v>24</v>
      </c>
      <c r="Q550" t="s">
        <v>28</v>
      </c>
      <c r="R550" t="s">
        <v>26</v>
      </c>
      <c r="S550" t="s">
        <v>27</v>
      </c>
      <c r="T550" s="1">
        <v>4343</v>
      </c>
      <c r="U550">
        <v>7.8</v>
      </c>
    </row>
    <row r="551" spans="1:21" x14ac:dyDescent="0.25">
      <c r="A551" t="s">
        <v>34</v>
      </c>
      <c r="B551">
        <v>2017</v>
      </c>
      <c r="C551" t="s">
        <v>33</v>
      </c>
      <c r="E551" t="s">
        <v>32</v>
      </c>
      <c r="F551" t="s">
        <v>29</v>
      </c>
      <c r="G551">
        <v>29</v>
      </c>
      <c r="H551" t="s">
        <v>55</v>
      </c>
      <c r="I551">
        <v>90</v>
      </c>
      <c r="J551" t="s">
        <v>60</v>
      </c>
      <c r="K551">
        <v>69</v>
      </c>
      <c r="N551">
        <v>0</v>
      </c>
      <c r="P551" t="s">
        <v>24</v>
      </c>
      <c r="Q551" t="s">
        <v>28</v>
      </c>
      <c r="R551" t="s">
        <v>26</v>
      </c>
      <c r="S551" t="s">
        <v>27</v>
      </c>
      <c r="T551" s="1">
        <v>5090</v>
      </c>
      <c r="U551">
        <v>7.8</v>
      </c>
    </row>
    <row r="552" spans="1:21" x14ac:dyDescent="0.25">
      <c r="A552" t="s">
        <v>34</v>
      </c>
      <c r="B552">
        <v>2017</v>
      </c>
      <c r="C552" t="s">
        <v>33</v>
      </c>
      <c r="E552" t="s">
        <v>32</v>
      </c>
      <c r="F552" t="s">
        <v>29</v>
      </c>
      <c r="G552">
        <v>29</v>
      </c>
      <c r="H552" t="s">
        <v>55</v>
      </c>
      <c r="I552">
        <v>90</v>
      </c>
      <c r="J552" t="s">
        <v>59</v>
      </c>
      <c r="K552">
        <v>133</v>
      </c>
      <c r="N552">
        <v>0</v>
      </c>
      <c r="P552" t="s">
        <v>24</v>
      </c>
      <c r="Q552" t="s">
        <v>28</v>
      </c>
      <c r="R552" t="s">
        <v>26</v>
      </c>
      <c r="S552" t="s">
        <v>27</v>
      </c>
      <c r="T552" s="1">
        <v>5837</v>
      </c>
      <c r="U552">
        <v>7.8</v>
      </c>
    </row>
    <row r="553" spans="1:21" x14ac:dyDescent="0.25">
      <c r="A553" t="s">
        <v>34</v>
      </c>
      <c r="B553">
        <v>2017</v>
      </c>
      <c r="C553" t="s">
        <v>33</v>
      </c>
      <c r="E553" t="s">
        <v>32</v>
      </c>
      <c r="F553" t="s">
        <v>29</v>
      </c>
      <c r="G553">
        <v>29</v>
      </c>
      <c r="H553" t="s">
        <v>55</v>
      </c>
      <c r="I553">
        <v>90</v>
      </c>
      <c r="J553" t="s">
        <v>58</v>
      </c>
      <c r="K553">
        <v>143</v>
      </c>
      <c r="N553">
        <v>0</v>
      </c>
      <c r="P553" t="s">
        <v>24</v>
      </c>
      <c r="Q553" t="s">
        <v>28</v>
      </c>
      <c r="R553" t="s">
        <v>26</v>
      </c>
      <c r="S553" t="s">
        <v>27</v>
      </c>
      <c r="T553" s="1">
        <v>5591</v>
      </c>
      <c r="U553">
        <v>7.8</v>
      </c>
    </row>
    <row r="554" spans="1:21" x14ac:dyDescent="0.25">
      <c r="A554" t="s">
        <v>34</v>
      </c>
      <c r="B554">
        <v>2017</v>
      </c>
      <c r="C554" t="s">
        <v>33</v>
      </c>
      <c r="E554" t="s">
        <v>32</v>
      </c>
      <c r="F554" t="s">
        <v>29</v>
      </c>
      <c r="G554">
        <v>29</v>
      </c>
      <c r="H554" t="s">
        <v>55</v>
      </c>
      <c r="I554">
        <v>90</v>
      </c>
      <c r="J554" t="s">
        <v>57</v>
      </c>
      <c r="K554">
        <v>155</v>
      </c>
      <c r="N554">
        <v>0</v>
      </c>
      <c r="P554" t="s">
        <v>24</v>
      </c>
      <c r="Q554" t="s">
        <v>28</v>
      </c>
      <c r="R554" t="s">
        <v>26</v>
      </c>
      <c r="S554" t="s">
        <v>27</v>
      </c>
      <c r="T554" s="1">
        <v>5235</v>
      </c>
      <c r="U554">
        <v>7.8</v>
      </c>
    </row>
    <row r="555" spans="1:21" x14ac:dyDescent="0.25">
      <c r="A555" t="s">
        <v>34</v>
      </c>
      <c r="B555">
        <v>2017</v>
      </c>
      <c r="C555" t="s">
        <v>33</v>
      </c>
      <c r="E555" t="s">
        <v>32</v>
      </c>
      <c r="F555" t="s">
        <v>29</v>
      </c>
      <c r="G555">
        <v>29</v>
      </c>
      <c r="H555" t="s">
        <v>55</v>
      </c>
      <c r="I555">
        <v>90</v>
      </c>
      <c r="J555" t="s">
        <v>56</v>
      </c>
      <c r="K555">
        <v>201</v>
      </c>
      <c r="N555">
        <v>0</v>
      </c>
      <c r="P555" t="s">
        <v>24</v>
      </c>
      <c r="Q555" t="s">
        <v>28</v>
      </c>
      <c r="R555" t="s">
        <v>26</v>
      </c>
      <c r="S555" t="s">
        <v>27</v>
      </c>
      <c r="T555" s="1">
        <v>5087</v>
      </c>
      <c r="U555">
        <v>7.8</v>
      </c>
    </row>
    <row r="556" spans="1:21" x14ac:dyDescent="0.25">
      <c r="A556" t="s">
        <v>34</v>
      </c>
      <c r="B556">
        <v>2017</v>
      </c>
      <c r="C556" t="s">
        <v>33</v>
      </c>
      <c r="E556" t="s">
        <v>32</v>
      </c>
      <c r="F556" t="s">
        <v>29</v>
      </c>
      <c r="G556">
        <v>29</v>
      </c>
      <c r="H556" t="s">
        <v>55</v>
      </c>
      <c r="I556">
        <v>90</v>
      </c>
      <c r="J556" t="s">
        <v>54</v>
      </c>
      <c r="K556">
        <v>207</v>
      </c>
      <c r="N556">
        <v>0</v>
      </c>
      <c r="P556" t="s">
        <v>24</v>
      </c>
      <c r="Q556" t="s">
        <v>28</v>
      </c>
      <c r="R556" t="s">
        <v>26</v>
      </c>
      <c r="S556" t="s">
        <v>27</v>
      </c>
      <c r="T556" s="1">
        <v>5353</v>
      </c>
      <c r="U556">
        <v>7.8</v>
      </c>
    </row>
    <row r="557" spans="1:21" x14ac:dyDescent="0.25">
      <c r="A557" t="s">
        <v>34</v>
      </c>
      <c r="B557">
        <v>2017</v>
      </c>
      <c r="C557" t="s">
        <v>33</v>
      </c>
      <c r="E557" t="s">
        <v>32</v>
      </c>
      <c r="F557" t="s">
        <v>29</v>
      </c>
      <c r="G557">
        <v>29</v>
      </c>
      <c r="H557" t="s">
        <v>44</v>
      </c>
      <c r="I557">
        <v>70</v>
      </c>
      <c r="J557" t="s">
        <v>53</v>
      </c>
      <c r="K557">
        <v>9</v>
      </c>
      <c r="N557">
        <v>0</v>
      </c>
      <c r="P557" t="s">
        <v>24</v>
      </c>
      <c r="Q557" t="s">
        <v>28</v>
      </c>
      <c r="R557" t="s">
        <v>26</v>
      </c>
      <c r="S557" t="s">
        <v>27</v>
      </c>
      <c r="T557" s="1">
        <v>3429</v>
      </c>
      <c r="U557">
        <v>7.8</v>
      </c>
    </row>
    <row r="558" spans="1:21" x14ac:dyDescent="0.25">
      <c r="A558" t="s">
        <v>34</v>
      </c>
      <c r="B558">
        <v>2017</v>
      </c>
      <c r="C558" t="s">
        <v>33</v>
      </c>
      <c r="E558" t="s">
        <v>32</v>
      </c>
      <c r="F558" t="s">
        <v>29</v>
      </c>
      <c r="G558">
        <v>29</v>
      </c>
      <c r="H558" t="s">
        <v>44</v>
      </c>
      <c r="I558">
        <v>70</v>
      </c>
      <c r="J558" t="s">
        <v>52</v>
      </c>
      <c r="K558">
        <v>11</v>
      </c>
      <c r="N558">
        <v>0</v>
      </c>
      <c r="P558" t="s">
        <v>24</v>
      </c>
      <c r="Q558" t="s">
        <v>28</v>
      </c>
      <c r="R558" t="s">
        <v>26</v>
      </c>
      <c r="S558" t="s">
        <v>27</v>
      </c>
      <c r="T558" s="1">
        <v>2753</v>
      </c>
      <c r="U558">
        <v>7.8</v>
      </c>
    </row>
    <row r="559" spans="1:21" x14ac:dyDescent="0.25">
      <c r="A559" t="s">
        <v>34</v>
      </c>
      <c r="B559">
        <v>2017</v>
      </c>
      <c r="C559" t="s">
        <v>33</v>
      </c>
      <c r="E559" t="s">
        <v>32</v>
      </c>
      <c r="F559" t="s">
        <v>29</v>
      </c>
      <c r="G559">
        <v>29</v>
      </c>
      <c r="H559" t="s">
        <v>44</v>
      </c>
      <c r="I559">
        <v>70</v>
      </c>
      <c r="J559" t="s">
        <v>51</v>
      </c>
      <c r="K559">
        <v>43</v>
      </c>
      <c r="N559">
        <v>0</v>
      </c>
      <c r="P559" t="s">
        <v>24</v>
      </c>
      <c r="Q559" t="s">
        <v>28</v>
      </c>
      <c r="R559" t="s">
        <v>26</v>
      </c>
      <c r="S559" t="s">
        <v>27</v>
      </c>
      <c r="T559" s="1">
        <v>4027</v>
      </c>
      <c r="U559">
        <v>7.8</v>
      </c>
    </row>
    <row r="560" spans="1:21" x14ac:dyDescent="0.25">
      <c r="A560" t="s">
        <v>34</v>
      </c>
      <c r="B560">
        <v>2017</v>
      </c>
      <c r="C560" t="s">
        <v>33</v>
      </c>
      <c r="E560" t="s">
        <v>32</v>
      </c>
      <c r="F560" t="s">
        <v>29</v>
      </c>
      <c r="G560">
        <v>29</v>
      </c>
      <c r="H560" t="s">
        <v>44</v>
      </c>
      <c r="I560">
        <v>70</v>
      </c>
      <c r="J560" t="s">
        <v>50</v>
      </c>
      <c r="K560">
        <v>57</v>
      </c>
      <c r="N560">
        <v>0</v>
      </c>
      <c r="P560" t="s">
        <v>24</v>
      </c>
      <c r="Q560" t="s">
        <v>28</v>
      </c>
      <c r="R560" t="s">
        <v>26</v>
      </c>
      <c r="S560" t="s">
        <v>27</v>
      </c>
      <c r="T560" s="1">
        <v>2807</v>
      </c>
      <c r="U560">
        <v>7.8</v>
      </c>
    </row>
    <row r="561" spans="1:21" x14ac:dyDescent="0.25">
      <c r="A561" t="s">
        <v>34</v>
      </c>
      <c r="B561">
        <v>2017</v>
      </c>
      <c r="C561" t="s">
        <v>33</v>
      </c>
      <c r="E561" t="s">
        <v>32</v>
      </c>
      <c r="F561" t="s">
        <v>29</v>
      </c>
      <c r="G561">
        <v>29</v>
      </c>
      <c r="H561" t="s">
        <v>44</v>
      </c>
      <c r="I561">
        <v>70</v>
      </c>
      <c r="J561" t="s">
        <v>49</v>
      </c>
      <c r="K561">
        <v>77</v>
      </c>
      <c r="N561">
        <v>0</v>
      </c>
      <c r="P561" t="s">
        <v>24</v>
      </c>
      <c r="Q561" t="s">
        <v>28</v>
      </c>
      <c r="R561" t="s">
        <v>26</v>
      </c>
      <c r="S561" t="s">
        <v>27</v>
      </c>
      <c r="T561" s="1">
        <v>4745</v>
      </c>
      <c r="U561">
        <v>7.8</v>
      </c>
    </row>
    <row r="562" spans="1:21" x14ac:dyDescent="0.25">
      <c r="A562" t="s">
        <v>34</v>
      </c>
      <c r="B562">
        <v>2017</v>
      </c>
      <c r="C562" t="s">
        <v>33</v>
      </c>
      <c r="E562" t="s">
        <v>32</v>
      </c>
      <c r="F562" t="s">
        <v>29</v>
      </c>
      <c r="G562">
        <v>29</v>
      </c>
      <c r="H562" t="s">
        <v>44</v>
      </c>
      <c r="I562">
        <v>70</v>
      </c>
      <c r="J562" t="s">
        <v>48</v>
      </c>
      <c r="K562">
        <v>97</v>
      </c>
      <c r="N562">
        <v>0</v>
      </c>
      <c r="P562" t="s">
        <v>24</v>
      </c>
      <c r="Q562" t="s">
        <v>28</v>
      </c>
      <c r="R562" t="s">
        <v>26</v>
      </c>
      <c r="S562" t="s">
        <v>27</v>
      </c>
      <c r="T562" s="1">
        <v>3221</v>
      </c>
      <c r="U562">
        <v>7.8</v>
      </c>
    </row>
    <row r="563" spans="1:21" x14ac:dyDescent="0.25">
      <c r="A563" t="s">
        <v>34</v>
      </c>
      <c r="B563">
        <v>2017</v>
      </c>
      <c r="C563" t="s">
        <v>33</v>
      </c>
      <c r="E563" t="s">
        <v>32</v>
      </c>
      <c r="F563" t="s">
        <v>29</v>
      </c>
      <c r="G563">
        <v>29</v>
      </c>
      <c r="H563" t="s">
        <v>44</v>
      </c>
      <c r="I563">
        <v>70</v>
      </c>
      <c r="J563" t="s">
        <v>47</v>
      </c>
      <c r="K563">
        <v>109</v>
      </c>
      <c r="N563">
        <v>0</v>
      </c>
      <c r="P563" t="s">
        <v>24</v>
      </c>
      <c r="Q563" t="s">
        <v>28</v>
      </c>
      <c r="R563" t="s">
        <v>26</v>
      </c>
      <c r="S563" t="s">
        <v>27</v>
      </c>
      <c r="T563" s="1">
        <v>3198</v>
      </c>
      <c r="U563">
        <v>7.8</v>
      </c>
    </row>
    <row r="564" spans="1:21" x14ac:dyDescent="0.25">
      <c r="A564" t="s">
        <v>34</v>
      </c>
      <c r="B564">
        <v>2017</v>
      </c>
      <c r="C564" t="s">
        <v>33</v>
      </c>
      <c r="E564" t="s">
        <v>32</v>
      </c>
      <c r="F564" t="s">
        <v>29</v>
      </c>
      <c r="G564">
        <v>29</v>
      </c>
      <c r="H564" t="s">
        <v>44</v>
      </c>
      <c r="I564">
        <v>70</v>
      </c>
      <c r="J564" t="s">
        <v>46</v>
      </c>
      <c r="K564">
        <v>119</v>
      </c>
      <c r="N564">
        <v>0</v>
      </c>
      <c r="P564" t="s">
        <v>24</v>
      </c>
      <c r="Q564" t="s">
        <v>28</v>
      </c>
      <c r="R564" t="s">
        <v>26</v>
      </c>
      <c r="S564" t="s">
        <v>27</v>
      </c>
      <c r="T564" s="1">
        <v>2682</v>
      </c>
      <c r="U564">
        <v>7.8</v>
      </c>
    </row>
    <row r="565" spans="1:21" x14ac:dyDescent="0.25">
      <c r="A565" t="s">
        <v>34</v>
      </c>
      <c r="B565">
        <v>2017</v>
      </c>
      <c r="C565" t="s">
        <v>33</v>
      </c>
      <c r="E565" t="s">
        <v>32</v>
      </c>
      <c r="F565" t="s">
        <v>29</v>
      </c>
      <c r="G565">
        <v>29</v>
      </c>
      <c r="H565" t="s">
        <v>44</v>
      </c>
      <c r="I565">
        <v>70</v>
      </c>
      <c r="J565" t="s">
        <v>45</v>
      </c>
      <c r="K565">
        <v>145</v>
      </c>
      <c r="N565">
        <v>0</v>
      </c>
      <c r="P565" t="s">
        <v>24</v>
      </c>
      <c r="Q565" t="s">
        <v>28</v>
      </c>
      <c r="R565" t="s">
        <v>26</v>
      </c>
      <c r="S565" t="s">
        <v>27</v>
      </c>
      <c r="T565" s="1">
        <v>3639</v>
      </c>
      <c r="U565">
        <v>7.8</v>
      </c>
    </row>
    <row r="566" spans="1:21" x14ac:dyDescent="0.25">
      <c r="A566" t="s">
        <v>34</v>
      </c>
      <c r="B566">
        <v>2017</v>
      </c>
      <c r="C566" t="s">
        <v>33</v>
      </c>
      <c r="E566" t="s">
        <v>32</v>
      </c>
      <c r="F566" t="s">
        <v>29</v>
      </c>
      <c r="G566">
        <v>29</v>
      </c>
      <c r="H566" t="s">
        <v>44</v>
      </c>
      <c r="I566">
        <v>70</v>
      </c>
      <c r="J566" t="s">
        <v>43</v>
      </c>
      <c r="K566">
        <v>209</v>
      </c>
      <c r="N566">
        <v>0</v>
      </c>
      <c r="P566" t="s">
        <v>24</v>
      </c>
      <c r="Q566" t="s">
        <v>28</v>
      </c>
      <c r="R566" t="s">
        <v>26</v>
      </c>
      <c r="S566" t="s">
        <v>27</v>
      </c>
      <c r="T566" s="1">
        <v>2894</v>
      </c>
      <c r="U566">
        <v>7.8</v>
      </c>
    </row>
    <row r="567" spans="1:21" x14ac:dyDescent="0.25">
      <c r="A567" t="s">
        <v>34</v>
      </c>
      <c r="B567">
        <v>2017</v>
      </c>
      <c r="C567" t="s">
        <v>33</v>
      </c>
      <c r="E567" t="s">
        <v>32</v>
      </c>
      <c r="F567" t="s">
        <v>29</v>
      </c>
      <c r="G567">
        <v>29</v>
      </c>
      <c r="H567" t="s">
        <v>31</v>
      </c>
      <c r="I567">
        <v>40</v>
      </c>
      <c r="J567" t="s">
        <v>42</v>
      </c>
      <c r="K567">
        <v>13</v>
      </c>
      <c r="N567">
        <v>0</v>
      </c>
      <c r="P567" t="s">
        <v>24</v>
      </c>
      <c r="Q567" t="s">
        <v>28</v>
      </c>
      <c r="R567" t="s">
        <v>26</v>
      </c>
      <c r="S567" t="s">
        <v>27</v>
      </c>
      <c r="T567" s="1">
        <v>3090</v>
      </c>
      <c r="U567">
        <v>7.8</v>
      </c>
    </row>
    <row r="568" spans="1:21" x14ac:dyDescent="0.25">
      <c r="A568" t="s">
        <v>34</v>
      </c>
      <c r="B568">
        <v>2017</v>
      </c>
      <c r="C568" t="s">
        <v>33</v>
      </c>
      <c r="E568" t="s">
        <v>32</v>
      </c>
      <c r="F568" t="s">
        <v>29</v>
      </c>
      <c r="G568">
        <v>29</v>
      </c>
      <c r="H568" t="s">
        <v>31</v>
      </c>
      <c r="I568">
        <v>40</v>
      </c>
      <c r="J568" t="s">
        <v>41</v>
      </c>
      <c r="K568">
        <v>37</v>
      </c>
      <c r="N568">
        <v>0</v>
      </c>
      <c r="P568" t="s">
        <v>24</v>
      </c>
      <c r="Q568" t="s">
        <v>28</v>
      </c>
      <c r="R568" t="s">
        <v>26</v>
      </c>
      <c r="S568" t="s">
        <v>27</v>
      </c>
      <c r="T568" s="1">
        <v>3759</v>
      </c>
      <c r="U568">
        <v>7.8</v>
      </c>
    </row>
    <row r="569" spans="1:21" x14ac:dyDescent="0.25">
      <c r="A569" t="s">
        <v>34</v>
      </c>
      <c r="B569">
        <v>2017</v>
      </c>
      <c r="C569" t="s">
        <v>33</v>
      </c>
      <c r="E569" t="s">
        <v>32</v>
      </c>
      <c r="F569" t="s">
        <v>29</v>
      </c>
      <c r="G569">
        <v>29</v>
      </c>
      <c r="H569" t="s">
        <v>31</v>
      </c>
      <c r="I569">
        <v>40</v>
      </c>
      <c r="J569" t="s">
        <v>40</v>
      </c>
      <c r="K569">
        <v>39</v>
      </c>
      <c r="N569">
        <v>0</v>
      </c>
      <c r="P569" t="s">
        <v>24</v>
      </c>
      <c r="Q569" t="s">
        <v>28</v>
      </c>
      <c r="R569" t="s">
        <v>26</v>
      </c>
      <c r="S569" t="s">
        <v>27</v>
      </c>
      <c r="T569" s="1">
        <v>2489</v>
      </c>
      <c r="U569">
        <v>7.8</v>
      </c>
    </row>
    <row r="570" spans="1:21" x14ac:dyDescent="0.25">
      <c r="A570" t="s">
        <v>34</v>
      </c>
      <c r="B570">
        <v>2017</v>
      </c>
      <c r="C570" t="s">
        <v>33</v>
      </c>
      <c r="E570" t="s">
        <v>32</v>
      </c>
      <c r="F570" t="s">
        <v>29</v>
      </c>
      <c r="G570">
        <v>29</v>
      </c>
      <c r="H570" t="s">
        <v>31</v>
      </c>
      <c r="I570">
        <v>40</v>
      </c>
      <c r="J570" t="s">
        <v>39</v>
      </c>
      <c r="K570">
        <v>83</v>
      </c>
      <c r="N570">
        <v>0</v>
      </c>
      <c r="P570" t="s">
        <v>24</v>
      </c>
      <c r="Q570" t="s">
        <v>28</v>
      </c>
      <c r="R570" t="s">
        <v>26</v>
      </c>
      <c r="S570" t="s">
        <v>27</v>
      </c>
      <c r="T570" s="1">
        <v>2690</v>
      </c>
      <c r="U570">
        <v>7.8</v>
      </c>
    </row>
    <row r="571" spans="1:21" x14ac:dyDescent="0.25">
      <c r="A571" t="s">
        <v>34</v>
      </c>
      <c r="B571">
        <v>2017</v>
      </c>
      <c r="C571" t="s">
        <v>33</v>
      </c>
      <c r="E571" t="s">
        <v>32</v>
      </c>
      <c r="F571" t="s">
        <v>29</v>
      </c>
      <c r="G571">
        <v>29</v>
      </c>
      <c r="H571" t="s">
        <v>31</v>
      </c>
      <c r="I571">
        <v>40</v>
      </c>
      <c r="J571" t="s">
        <v>38</v>
      </c>
      <c r="K571">
        <v>95</v>
      </c>
      <c r="N571">
        <v>0</v>
      </c>
      <c r="P571" t="s">
        <v>24</v>
      </c>
      <c r="Q571" t="s">
        <v>28</v>
      </c>
      <c r="R571" t="s">
        <v>26</v>
      </c>
      <c r="S571" t="s">
        <v>27</v>
      </c>
      <c r="T571" s="1">
        <v>5814</v>
      </c>
      <c r="U571">
        <v>7.8</v>
      </c>
    </row>
    <row r="572" spans="1:21" x14ac:dyDescent="0.25">
      <c r="A572" t="s">
        <v>34</v>
      </c>
      <c r="B572">
        <v>2017</v>
      </c>
      <c r="C572" t="s">
        <v>33</v>
      </c>
      <c r="E572" t="s">
        <v>32</v>
      </c>
      <c r="F572" t="s">
        <v>29</v>
      </c>
      <c r="G572">
        <v>29</v>
      </c>
      <c r="H572" t="s">
        <v>31</v>
      </c>
      <c r="I572">
        <v>40</v>
      </c>
      <c r="J572" t="s">
        <v>37</v>
      </c>
      <c r="K572">
        <v>101</v>
      </c>
      <c r="N572">
        <v>0</v>
      </c>
      <c r="P572" t="s">
        <v>24</v>
      </c>
      <c r="Q572" t="s">
        <v>28</v>
      </c>
      <c r="R572" t="s">
        <v>26</v>
      </c>
      <c r="S572" t="s">
        <v>27</v>
      </c>
      <c r="T572" s="1">
        <v>3344</v>
      </c>
      <c r="U572">
        <v>7.8</v>
      </c>
    </row>
    <row r="573" spans="1:21" x14ac:dyDescent="0.25">
      <c r="A573" t="s">
        <v>34</v>
      </c>
      <c r="B573">
        <v>2017</v>
      </c>
      <c r="C573" t="s">
        <v>33</v>
      </c>
      <c r="E573" t="s">
        <v>32</v>
      </c>
      <c r="F573" t="s">
        <v>29</v>
      </c>
      <c r="G573">
        <v>29</v>
      </c>
      <c r="H573" t="s">
        <v>31</v>
      </c>
      <c r="I573">
        <v>40</v>
      </c>
      <c r="J573" t="s">
        <v>36</v>
      </c>
      <c r="K573">
        <v>107</v>
      </c>
      <c r="N573">
        <v>0</v>
      </c>
      <c r="P573" t="s">
        <v>24</v>
      </c>
      <c r="Q573" t="s">
        <v>28</v>
      </c>
      <c r="R573" t="s">
        <v>26</v>
      </c>
      <c r="S573" t="s">
        <v>27</v>
      </c>
      <c r="T573" s="1">
        <v>4535</v>
      </c>
      <c r="U573">
        <v>7.8</v>
      </c>
    </row>
    <row r="574" spans="1:21" x14ac:dyDescent="0.25">
      <c r="A574" t="s">
        <v>34</v>
      </c>
      <c r="B574">
        <v>2017</v>
      </c>
      <c r="C574" t="s">
        <v>33</v>
      </c>
      <c r="E574" t="s">
        <v>32</v>
      </c>
      <c r="F574" t="s">
        <v>29</v>
      </c>
      <c r="G574">
        <v>29</v>
      </c>
      <c r="H574" t="s">
        <v>31</v>
      </c>
      <c r="I574">
        <v>40</v>
      </c>
      <c r="J574" t="s">
        <v>35</v>
      </c>
      <c r="K574">
        <v>185</v>
      </c>
      <c r="N574">
        <v>0</v>
      </c>
      <c r="P574" t="s">
        <v>24</v>
      </c>
      <c r="Q574" t="s">
        <v>28</v>
      </c>
      <c r="R574" t="s">
        <v>26</v>
      </c>
      <c r="S574" t="s">
        <v>27</v>
      </c>
      <c r="T574" s="1">
        <v>2453</v>
      </c>
      <c r="U574">
        <v>7.8</v>
      </c>
    </row>
    <row r="575" spans="1:21" x14ac:dyDescent="0.25">
      <c r="A575" t="s">
        <v>34</v>
      </c>
      <c r="B575">
        <v>2017</v>
      </c>
      <c r="C575" t="s">
        <v>33</v>
      </c>
      <c r="E575" t="s">
        <v>32</v>
      </c>
      <c r="F575" t="s">
        <v>29</v>
      </c>
      <c r="G575">
        <v>29</v>
      </c>
      <c r="H575" t="s">
        <v>31</v>
      </c>
      <c r="I575">
        <v>40</v>
      </c>
      <c r="J575" t="s">
        <v>30</v>
      </c>
      <c r="K575">
        <v>217</v>
      </c>
      <c r="N575">
        <v>0</v>
      </c>
      <c r="P575" t="s">
        <v>24</v>
      </c>
      <c r="Q575" t="s">
        <v>28</v>
      </c>
      <c r="R575" t="s">
        <v>26</v>
      </c>
      <c r="S575" t="s">
        <v>27</v>
      </c>
      <c r="T575" s="1">
        <v>2841</v>
      </c>
      <c r="U575">
        <v>7.8</v>
      </c>
    </row>
    <row r="576" spans="1:21" x14ac:dyDescent="0.25">
      <c r="A576" t="s">
        <v>34</v>
      </c>
      <c r="B576">
        <v>2022</v>
      </c>
      <c r="C576" t="s">
        <v>33</v>
      </c>
      <c r="E576" t="s">
        <v>32</v>
      </c>
      <c r="F576" t="s">
        <v>29</v>
      </c>
      <c r="G576">
        <v>29</v>
      </c>
      <c r="H576" t="s">
        <v>136</v>
      </c>
      <c r="I576">
        <v>50</v>
      </c>
      <c r="J576" t="s">
        <v>155</v>
      </c>
      <c r="K576">
        <v>15</v>
      </c>
      <c r="N576">
        <v>0</v>
      </c>
      <c r="P576" t="s">
        <v>24</v>
      </c>
      <c r="Q576" t="s">
        <v>28</v>
      </c>
      <c r="R576" t="s">
        <v>26</v>
      </c>
      <c r="S576" t="s">
        <v>27</v>
      </c>
      <c r="T576" s="1">
        <v>4020</v>
      </c>
    </row>
    <row r="577" spans="1:20" x14ac:dyDescent="0.25">
      <c r="A577" t="s">
        <v>34</v>
      </c>
      <c r="B577">
        <v>2022</v>
      </c>
      <c r="C577" t="s">
        <v>33</v>
      </c>
      <c r="E577" t="s">
        <v>32</v>
      </c>
      <c r="F577" t="s">
        <v>29</v>
      </c>
      <c r="G577">
        <v>29</v>
      </c>
      <c r="H577" t="s">
        <v>136</v>
      </c>
      <c r="I577">
        <v>50</v>
      </c>
      <c r="J577" t="s">
        <v>154</v>
      </c>
      <c r="K577">
        <v>19</v>
      </c>
      <c r="N577">
        <v>0</v>
      </c>
      <c r="P577" t="s">
        <v>24</v>
      </c>
      <c r="Q577" t="s">
        <v>28</v>
      </c>
      <c r="R577" t="s">
        <v>26</v>
      </c>
      <c r="S577" t="s">
        <v>27</v>
      </c>
      <c r="T577" s="1">
        <v>5608</v>
      </c>
    </row>
    <row r="578" spans="1:20" x14ac:dyDescent="0.25">
      <c r="A578" t="s">
        <v>34</v>
      </c>
      <c r="B578">
        <v>2022</v>
      </c>
      <c r="C578" t="s">
        <v>33</v>
      </c>
      <c r="E578" t="s">
        <v>32</v>
      </c>
      <c r="F578" t="s">
        <v>29</v>
      </c>
      <c r="G578">
        <v>29</v>
      </c>
      <c r="H578" t="s">
        <v>136</v>
      </c>
      <c r="I578">
        <v>50</v>
      </c>
      <c r="J578" t="s">
        <v>153</v>
      </c>
      <c r="K578">
        <v>27</v>
      </c>
      <c r="N578">
        <v>0</v>
      </c>
      <c r="P578" t="s">
        <v>24</v>
      </c>
      <c r="Q578" t="s">
        <v>28</v>
      </c>
      <c r="R578" t="s">
        <v>26</v>
      </c>
      <c r="S578" t="s">
        <v>27</v>
      </c>
      <c r="T578" s="1">
        <v>4653</v>
      </c>
    </row>
    <row r="579" spans="1:20" x14ac:dyDescent="0.25">
      <c r="A579" t="s">
        <v>34</v>
      </c>
      <c r="B579">
        <v>2022</v>
      </c>
      <c r="C579" t="s">
        <v>33</v>
      </c>
      <c r="E579" t="s">
        <v>32</v>
      </c>
      <c r="F579" t="s">
        <v>29</v>
      </c>
      <c r="G579">
        <v>29</v>
      </c>
      <c r="H579" t="s">
        <v>136</v>
      </c>
      <c r="I579">
        <v>50</v>
      </c>
      <c r="J579" t="s">
        <v>152</v>
      </c>
      <c r="K579">
        <v>29</v>
      </c>
      <c r="N579">
        <v>0</v>
      </c>
      <c r="P579" t="s">
        <v>24</v>
      </c>
      <c r="Q579" t="s">
        <v>28</v>
      </c>
      <c r="R579" t="s">
        <v>26</v>
      </c>
      <c r="S579" t="s">
        <v>27</v>
      </c>
      <c r="T579" s="1">
        <v>2851</v>
      </c>
    </row>
    <row r="580" spans="1:20" x14ac:dyDescent="0.25">
      <c r="A580" t="s">
        <v>34</v>
      </c>
      <c r="B580">
        <v>2022</v>
      </c>
      <c r="C580" t="s">
        <v>33</v>
      </c>
      <c r="E580" t="s">
        <v>32</v>
      </c>
      <c r="F580" t="s">
        <v>29</v>
      </c>
      <c r="G580">
        <v>29</v>
      </c>
      <c r="H580" t="s">
        <v>136</v>
      </c>
      <c r="I580">
        <v>50</v>
      </c>
      <c r="J580" t="s">
        <v>151</v>
      </c>
      <c r="K580">
        <v>51</v>
      </c>
      <c r="N580">
        <v>0</v>
      </c>
      <c r="P580" t="s">
        <v>24</v>
      </c>
      <c r="Q580" t="s">
        <v>28</v>
      </c>
      <c r="R580" t="s">
        <v>26</v>
      </c>
      <c r="S580" t="s">
        <v>27</v>
      </c>
      <c r="T580" s="1">
        <v>5078</v>
      </c>
    </row>
    <row r="581" spans="1:20" x14ac:dyDescent="0.25">
      <c r="A581" t="s">
        <v>34</v>
      </c>
      <c r="B581">
        <v>2022</v>
      </c>
      <c r="C581" t="s">
        <v>33</v>
      </c>
      <c r="E581" t="s">
        <v>32</v>
      </c>
      <c r="F581" t="s">
        <v>29</v>
      </c>
      <c r="G581">
        <v>29</v>
      </c>
      <c r="H581" t="s">
        <v>136</v>
      </c>
      <c r="I581">
        <v>50</v>
      </c>
      <c r="J581" t="s">
        <v>150</v>
      </c>
      <c r="K581">
        <v>53</v>
      </c>
      <c r="N581">
        <v>0</v>
      </c>
      <c r="P581" t="s">
        <v>24</v>
      </c>
      <c r="Q581" t="s">
        <v>28</v>
      </c>
      <c r="R581" t="s">
        <v>26</v>
      </c>
      <c r="S581" t="s">
        <v>27</v>
      </c>
      <c r="T581" s="1">
        <v>5376</v>
      </c>
    </row>
    <row r="582" spans="1:20" x14ac:dyDescent="0.25">
      <c r="A582" t="s">
        <v>34</v>
      </c>
      <c r="B582">
        <v>2022</v>
      </c>
      <c r="C582" t="s">
        <v>33</v>
      </c>
      <c r="E582" t="s">
        <v>32</v>
      </c>
      <c r="F582" t="s">
        <v>29</v>
      </c>
      <c r="G582">
        <v>29</v>
      </c>
      <c r="H582" t="s">
        <v>136</v>
      </c>
      <c r="I582">
        <v>50</v>
      </c>
      <c r="J582" t="s">
        <v>149</v>
      </c>
      <c r="K582">
        <v>59</v>
      </c>
      <c r="N582">
        <v>0</v>
      </c>
      <c r="P582" t="s">
        <v>24</v>
      </c>
      <c r="Q582" t="s">
        <v>28</v>
      </c>
      <c r="R582" t="s">
        <v>26</v>
      </c>
      <c r="S582" t="s">
        <v>27</v>
      </c>
      <c r="T582" s="1">
        <v>4179</v>
      </c>
    </row>
    <row r="583" spans="1:20" x14ac:dyDescent="0.25">
      <c r="A583" t="s">
        <v>34</v>
      </c>
      <c r="B583">
        <v>2022</v>
      </c>
      <c r="C583" t="s">
        <v>33</v>
      </c>
      <c r="E583" t="s">
        <v>32</v>
      </c>
      <c r="F583" t="s">
        <v>29</v>
      </c>
      <c r="G583">
        <v>29</v>
      </c>
      <c r="H583" t="s">
        <v>136</v>
      </c>
      <c r="I583">
        <v>50</v>
      </c>
      <c r="J583" t="s">
        <v>148</v>
      </c>
      <c r="K583">
        <v>85</v>
      </c>
      <c r="N583">
        <v>0</v>
      </c>
      <c r="P583" t="s">
        <v>24</v>
      </c>
      <c r="Q583" t="s">
        <v>28</v>
      </c>
      <c r="R583" t="s">
        <v>26</v>
      </c>
      <c r="S583" t="s">
        <v>27</v>
      </c>
      <c r="T583" s="1">
        <v>3566</v>
      </c>
    </row>
    <row r="584" spans="1:20" x14ac:dyDescent="0.25">
      <c r="A584" t="s">
        <v>34</v>
      </c>
      <c r="B584">
        <v>2022</v>
      </c>
      <c r="C584" t="s">
        <v>33</v>
      </c>
      <c r="E584" t="s">
        <v>32</v>
      </c>
      <c r="F584" t="s">
        <v>29</v>
      </c>
      <c r="G584">
        <v>29</v>
      </c>
      <c r="H584" t="s">
        <v>136</v>
      </c>
      <c r="I584">
        <v>50</v>
      </c>
      <c r="J584" t="s">
        <v>147</v>
      </c>
      <c r="K584">
        <v>89</v>
      </c>
      <c r="N584">
        <v>0</v>
      </c>
      <c r="P584" t="s">
        <v>24</v>
      </c>
      <c r="Q584" t="s">
        <v>28</v>
      </c>
      <c r="R584" t="s">
        <v>26</v>
      </c>
      <c r="S584" t="s">
        <v>27</v>
      </c>
      <c r="T584" s="1">
        <v>3853</v>
      </c>
    </row>
    <row r="585" spans="1:20" x14ac:dyDescent="0.25">
      <c r="A585" t="s">
        <v>34</v>
      </c>
      <c r="B585">
        <v>2022</v>
      </c>
      <c r="C585" t="s">
        <v>33</v>
      </c>
      <c r="E585" t="s">
        <v>32</v>
      </c>
      <c r="F585" t="s">
        <v>29</v>
      </c>
      <c r="G585">
        <v>29</v>
      </c>
      <c r="H585" t="s">
        <v>136</v>
      </c>
      <c r="I585">
        <v>50</v>
      </c>
      <c r="J585" t="s">
        <v>146</v>
      </c>
      <c r="K585">
        <v>105</v>
      </c>
      <c r="N585">
        <v>0</v>
      </c>
      <c r="P585" t="s">
        <v>24</v>
      </c>
      <c r="Q585" t="s">
        <v>28</v>
      </c>
      <c r="R585" t="s">
        <v>26</v>
      </c>
      <c r="S585" t="s">
        <v>27</v>
      </c>
      <c r="T585" s="1">
        <v>3518</v>
      </c>
    </row>
    <row r="586" spans="1:20" x14ac:dyDescent="0.25">
      <c r="A586" t="s">
        <v>34</v>
      </c>
      <c r="B586">
        <v>2022</v>
      </c>
      <c r="C586" t="s">
        <v>33</v>
      </c>
      <c r="E586" t="s">
        <v>32</v>
      </c>
      <c r="F586" t="s">
        <v>29</v>
      </c>
      <c r="G586">
        <v>29</v>
      </c>
      <c r="H586" t="s">
        <v>136</v>
      </c>
      <c r="I586">
        <v>50</v>
      </c>
      <c r="J586" t="s">
        <v>145</v>
      </c>
      <c r="K586">
        <v>125</v>
      </c>
      <c r="N586">
        <v>0</v>
      </c>
      <c r="P586" t="s">
        <v>24</v>
      </c>
      <c r="Q586" t="s">
        <v>28</v>
      </c>
      <c r="R586" t="s">
        <v>26</v>
      </c>
      <c r="S586" t="s">
        <v>27</v>
      </c>
      <c r="T586" s="1">
        <v>3134</v>
      </c>
    </row>
    <row r="587" spans="1:20" x14ac:dyDescent="0.25">
      <c r="A587" t="s">
        <v>34</v>
      </c>
      <c r="B587">
        <v>2022</v>
      </c>
      <c r="C587" t="s">
        <v>33</v>
      </c>
      <c r="E587" t="s">
        <v>32</v>
      </c>
      <c r="F587" t="s">
        <v>29</v>
      </c>
      <c r="G587">
        <v>29</v>
      </c>
      <c r="H587" t="s">
        <v>136</v>
      </c>
      <c r="I587">
        <v>50</v>
      </c>
      <c r="J587" t="s">
        <v>144</v>
      </c>
      <c r="K587">
        <v>131</v>
      </c>
      <c r="N587">
        <v>0</v>
      </c>
      <c r="P587" t="s">
        <v>24</v>
      </c>
      <c r="Q587" t="s">
        <v>28</v>
      </c>
      <c r="R587" t="s">
        <v>26</v>
      </c>
      <c r="S587" t="s">
        <v>27</v>
      </c>
      <c r="T587" s="1">
        <v>3272</v>
      </c>
    </row>
    <row r="588" spans="1:20" x14ac:dyDescent="0.25">
      <c r="A588" t="s">
        <v>34</v>
      </c>
      <c r="B588">
        <v>2022</v>
      </c>
      <c r="C588" t="s">
        <v>33</v>
      </c>
      <c r="E588" t="s">
        <v>32</v>
      </c>
      <c r="F588" t="s">
        <v>29</v>
      </c>
      <c r="G588">
        <v>29</v>
      </c>
      <c r="H588" t="s">
        <v>136</v>
      </c>
      <c r="I588">
        <v>50</v>
      </c>
      <c r="J588" t="s">
        <v>143</v>
      </c>
      <c r="K588">
        <v>135</v>
      </c>
      <c r="N588">
        <v>0</v>
      </c>
      <c r="P588" t="s">
        <v>24</v>
      </c>
      <c r="Q588" t="s">
        <v>28</v>
      </c>
      <c r="R588" t="s">
        <v>26</v>
      </c>
      <c r="S588" t="s">
        <v>27</v>
      </c>
      <c r="T588" s="1">
        <v>4680</v>
      </c>
    </row>
    <row r="589" spans="1:20" x14ac:dyDescent="0.25">
      <c r="A589" t="s">
        <v>34</v>
      </c>
      <c r="B589">
        <v>2022</v>
      </c>
      <c r="C589" t="s">
        <v>33</v>
      </c>
      <c r="E589" t="s">
        <v>32</v>
      </c>
      <c r="F589" t="s">
        <v>29</v>
      </c>
      <c r="G589">
        <v>29</v>
      </c>
      <c r="H589" t="s">
        <v>136</v>
      </c>
      <c r="I589">
        <v>50</v>
      </c>
      <c r="J589" t="s">
        <v>142</v>
      </c>
      <c r="K589">
        <v>141</v>
      </c>
      <c r="N589">
        <v>0</v>
      </c>
      <c r="P589" t="s">
        <v>24</v>
      </c>
      <c r="Q589" t="s">
        <v>28</v>
      </c>
      <c r="R589" t="s">
        <v>26</v>
      </c>
      <c r="S589" t="s">
        <v>27</v>
      </c>
      <c r="T589" s="1">
        <v>5025</v>
      </c>
    </row>
    <row r="590" spans="1:20" x14ac:dyDescent="0.25">
      <c r="A590" t="s">
        <v>34</v>
      </c>
      <c r="B590">
        <v>2022</v>
      </c>
      <c r="C590" t="s">
        <v>33</v>
      </c>
      <c r="E590" t="s">
        <v>32</v>
      </c>
      <c r="F590" t="s">
        <v>29</v>
      </c>
      <c r="G590">
        <v>29</v>
      </c>
      <c r="H590" t="s">
        <v>136</v>
      </c>
      <c r="I590">
        <v>50</v>
      </c>
      <c r="J590" t="s">
        <v>141</v>
      </c>
      <c r="K590">
        <v>151</v>
      </c>
      <c r="N590">
        <v>0</v>
      </c>
      <c r="P590" t="s">
        <v>24</v>
      </c>
      <c r="Q590" t="s">
        <v>28</v>
      </c>
      <c r="R590" t="s">
        <v>26</v>
      </c>
      <c r="S590" t="s">
        <v>27</v>
      </c>
      <c r="T590" s="1">
        <v>3470</v>
      </c>
    </row>
    <row r="591" spans="1:20" x14ac:dyDescent="0.25">
      <c r="A591" t="s">
        <v>34</v>
      </c>
      <c r="B591">
        <v>2022</v>
      </c>
      <c r="C591" t="s">
        <v>33</v>
      </c>
      <c r="E591" t="s">
        <v>32</v>
      </c>
      <c r="F591" t="s">
        <v>29</v>
      </c>
      <c r="G591">
        <v>29</v>
      </c>
      <c r="H591" t="s">
        <v>136</v>
      </c>
      <c r="I591">
        <v>50</v>
      </c>
      <c r="J591" t="s">
        <v>140</v>
      </c>
      <c r="K591">
        <v>159</v>
      </c>
      <c r="N591">
        <v>0</v>
      </c>
      <c r="P591" t="s">
        <v>24</v>
      </c>
      <c r="Q591" t="s">
        <v>28</v>
      </c>
      <c r="R591" t="s">
        <v>26</v>
      </c>
      <c r="S591" t="s">
        <v>27</v>
      </c>
      <c r="T591" s="1">
        <v>4906</v>
      </c>
    </row>
    <row r="592" spans="1:20" x14ac:dyDescent="0.25">
      <c r="A592" t="s">
        <v>34</v>
      </c>
      <c r="B592">
        <v>2022</v>
      </c>
      <c r="C592" t="s">
        <v>33</v>
      </c>
      <c r="E592" t="s">
        <v>32</v>
      </c>
      <c r="F592" t="s">
        <v>29</v>
      </c>
      <c r="G592">
        <v>29</v>
      </c>
      <c r="H592" t="s">
        <v>136</v>
      </c>
      <c r="I592">
        <v>50</v>
      </c>
      <c r="J592" t="s">
        <v>139</v>
      </c>
      <c r="K592">
        <v>161</v>
      </c>
      <c r="N592">
        <v>0</v>
      </c>
      <c r="P592" t="s">
        <v>24</v>
      </c>
      <c r="Q592" t="s">
        <v>28</v>
      </c>
      <c r="R592" t="s">
        <v>26</v>
      </c>
      <c r="S592" t="s">
        <v>27</v>
      </c>
      <c r="T592" s="1">
        <v>3912</v>
      </c>
    </row>
    <row r="593" spans="1:20" x14ac:dyDescent="0.25">
      <c r="A593" t="s">
        <v>34</v>
      </c>
      <c r="B593">
        <v>2022</v>
      </c>
      <c r="C593" t="s">
        <v>33</v>
      </c>
      <c r="E593" t="s">
        <v>32</v>
      </c>
      <c r="F593" t="s">
        <v>29</v>
      </c>
      <c r="G593">
        <v>29</v>
      </c>
      <c r="H593" t="s">
        <v>136</v>
      </c>
      <c r="I593">
        <v>50</v>
      </c>
      <c r="J593" t="s">
        <v>138</v>
      </c>
      <c r="K593">
        <v>167</v>
      </c>
      <c r="N593">
        <v>0</v>
      </c>
      <c r="P593" t="s">
        <v>24</v>
      </c>
      <c r="Q593" t="s">
        <v>28</v>
      </c>
      <c r="R593" t="s">
        <v>26</v>
      </c>
      <c r="S593" t="s">
        <v>27</v>
      </c>
      <c r="T593" s="1">
        <v>3857</v>
      </c>
    </row>
    <row r="594" spans="1:20" x14ac:dyDescent="0.25">
      <c r="A594" t="s">
        <v>34</v>
      </c>
      <c r="B594">
        <v>2022</v>
      </c>
      <c r="C594" t="s">
        <v>33</v>
      </c>
      <c r="E594" t="s">
        <v>32</v>
      </c>
      <c r="F594" t="s">
        <v>29</v>
      </c>
      <c r="G594">
        <v>29</v>
      </c>
      <c r="H594" t="s">
        <v>136</v>
      </c>
      <c r="I594">
        <v>50</v>
      </c>
      <c r="J594" t="s">
        <v>137</v>
      </c>
      <c r="K594">
        <v>169</v>
      </c>
      <c r="N594">
        <v>0</v>
      </c>
      <c r="P594" t="s">
        <v>24</v>
      </c>
      <c r="Q594" t="s">
        <v>28</v>
      </c>
      <c r="R594" t="s">
        <v>26</v>
      </c>
      <c r="S594" t="s">
        <v>27</v>
      </c>
      <c r="T594" s="1">
        <v>3020</v>
      </c>
    </row>
    <row r="595" spans="1:20" x14ac:dyDescent="0.25">
      <c r="A595" t="s">
        <v>34</v>
      </c>
      <c r="B595">
        <v>2022</v>
      </c>
      <c r="C595" t="s">
        <v>33</v>
      </c>
      <c r="E595" t="s">
        <v>32</v>
      </c>
      <c r="F595" t="s">
        <v>29</v>
      </c>
      <c r="G595">
        <v>29</v>
      </c>
      <c r="H595" t="s">
        <v>136</v>
      </c>
      <c r="I595">
        <v>50</v>
      </c>
      <c r="J595" t="s">
        <v>135</v>
      </c>
      <c r="K595">
        <v>195</v>
      </c>
      <c r="N595">
        <v>0</v>
      </c>
      <c r="P595" t="s">
        <v>24</v>
      </c>
      <c r="Q595" t="s">
        <v>28</v>
      </c>
      <c r="R595" t="s">
        <v>26</v>
      </c>
      <c r="S595" t="s">
        <v>27</v>
      </c>
      <c r="T595" s="1">
        <v>6325</v>
      </c>
    </row>
    <row r="596" spans="1:20" x14ac:dyDescent="0.25">
      <c r="A596" t="s">
        <v>34</v>
      </c>
      <c r="B596">
        <v>2022</v>
      </c>
      <c r="C596" t="s">
        <v>33</v>
      </c>
      <c r="E596" t="s">
        <v>32</v>
      </c>
      <c r="F596" t="s">
        <v>29</v>
      </c>
      <c r="G596">
        <v>29</v>
      </c>
      <c r="H596" t="s">
        <v>122</v>
      </c>
      <c r="I596">
        <v>60</v>
      </c>
      <c r="J596" t="s">
        <v>134</v>
      </c>
      <c r="K596">
        <v>55</v>
      </c>
      <c r="N596">
        <v>0</v>
      </c>
      <c r="P596" t="s">
        <v>24</v>
      </c>
      <c r="Q596" t="s">
        <v>28</v>
      </c>
      <c r="R596" t="s">
        <v>26</v>
      </c>
      <c r="S596" t="s">
        <v>27</v>
      </c>
      <c r="T596" s="1">
        <v>2882</v>
      </c>
    </row>
    <row r="597" spans="1:20" x14ac:dyDescent="0.25">
      <c r="A597" t="s">
        <v>34</v>
      </c>
      <c r="B597">
        <v>2022</v>
      </c>
      <c r="C597" t="s">
        <v>33</v>
      </c>
      <c r="E597" t="s">
        <v>32</v>
      </c>
      <c r="F597" t="s">
        <v>29</v>
      </c>
      <c r="G597">
        <v>29</v>
      </c>
      <c r="H597" t="s">
        <v>122</v>
      </c>
      <c r="I597">
        <v>60</v>
      </c>
      <c r="J597" t="s">
        <v>133</v>
      </c>
      <c r="K597">
        <v>71</v>
      </c>
      <c r="N597">
        <v>0</v>
      </c>
      <c r="P597" t="s">
        <v>24</v>
      </c>
      <c r="Q597" t="s">
        <v>28</v>
      </c>
      <c r="R597" t="s">
        <v>26</v>
      </c>
      <c r="S597" t="s">
        <v>27</v>
      </c>
      <c r="T597" s="1">
        <v>5647</v>
      </c>
    </row>
    <row r="598" spans="1:20" x14ac:dyDescent="0.25">
      <c r="A598" t="s">
        <v>34</v>
      </c>
      <c r="B598">
        <v>2022</v>
      </c>
      <c r="C598" t="s">
        <v>33</v>
      </c>
      <c r="E598" t="s">
        <v>32</v>
      </c>
      <c r="F598" t="s">
        <v>29</v>
      </c>
      <c r="G598">
        <v>29</v>
      </c>
      <c r="H598" t="s">
        <v>122</v>
      </c>
      <c r="I598">
        <v>60</v>
      </c>
      <c r="J598" t="s">
        <v>132</v>
      </c>
      <c r="K598">
        <v>73</v>
      </c>
      <c r="N598">
        <v>0</v>
      </c>
      <c r="P598" t="s">
        <v>24</v>
      </c>
      <c r="Q598" t="s">
        <v>28</v>
      </c>
      <c r="R598" t="s">
        <v>26</v>
      </c>
      <c r="S598" t="s">
        <v>27</v>
      </c>
      <c r="T598" s="1">
        <v>3826</v>
      </c>
    </row>
    <row r="599" spans="1:20" x14ac:dyDescent="0.25">
      <c r="A599" t="s">
        <v>34</v>
      </c>
      <c r="B599">
        <v>2022</v>
      </c>
      <c r="C599" t="s">
        <v>33</v>
      </c>
      <c r="E599" t="s">
        <v>32</v>
      </c>
      <c r="F599" t="s">
        <v>29</v>
      </c>
      <c r="G599">
        <v>29</v>
      </c>
      <c r="H599" t="s">
        <v>122</v>
      </c>
      <c r="I599">
        <v>60</v>
      </c>
      <c r="J599" t="s">
        <v>131</v>
      </c>
      <c r="K599">
        <v>99</v>
      </c>
      <c r="N599">
        <v>0</v>
      </c>
      <c r="P599" t="s">
        <v>24</v>
      </c>
      <c r="Q599" t="s">
        <v>28</v>
      </c>
      <c r="R599" t="s">
        <v>26</v>
      </c>
      <c r="S599" t="s">
        <v>27</v>
      </c>
      <c r="T599" s="1">
        <v>5915</v>
      </c>
    </row>
    <row r="600" spans="1:20" x14ac:dyDescent="0.25">
      <c r="A600" t="s">
        <v>34</v>
      </c>
      <c r="B600">
        <v>2022</v>
      </c>
      <c r="C600" t="s">
        <v>33</v>
      </c>
      <c r="E600" t="s">
        <v>32</v>
      </c>
      <c r="F600" t="s">
        <v>29</v>
      </c>
      <c r="G600">
        <v>29</v>
      </c>
      <c r="H600" t="s">
        <v>122</v>
      </c>
      <c r="I600">
        <v>60</v>
      </c>
      <c r="J600" t="s">
        <v>130</v>
      </c>
      <c r="K600">
        <v>113</v>
      </c>
      <c r="N600">
        <v>0</v>
      </c>
      <c r="P600" t="s">
        <v>24</v>
      </c>
      <c r="Q600" t="s">
        <v>28</v>
      </c>
      <c r="R600" t="s">
        <v>26</v>
      </c>
      <c r="S600" t="s">
        <v>27</v>
      </c>
      <c r="T600" s="1">
        <v>5019</v>
      </c>
    </row>
    <row r="601" spans="1:20" x14ac:dyDescent="0.25">
      <c r="A601" t="s">
        <v>34</v>
      </c>
      <c r="B601">
        <v>2022</v>
      </c>
      <c r="C601" t="s">
        <v>33</v>
      </c>
      <c r="E601" t="s">
        <v>32</v>
      </c>
      <c r="F601" t="s">
        <v>29</v>
      </c>
      <c r="G601">
        <v>29</v>
      </c>
      <c r="H601" t="s">
        <v>122</v>
      </c>
      <c r="I601">
        <v>60</v>
      </c>
      <c r="J601" t="s">
        <v>129</v>
      </c>
      <c r="K601">
        <v>139</v>
      </c>
      <c r="N601">
        <v>0</v>
      </c>
      <c r="P601" t="s">
        <v>24</v>
      </c>
      <c r="Q601" t="s">
        <v>28</v>
      </c>
      <c r="R601" t="s">
        <v>26</v>
      </c>
      <c r="S601" t="s">
        <v>27</v>
      </c>
      <c r="T601" s="1">
        <v>5802</v>
      </c>
    </row>
    <row r="602" spans="1:20" x14ac:dyDescent="0.25">
      <c r="A602" t="s">
        <v>34</v>
      </c>
      <c r="B602">
        <v>2022</v>
      </c>
      <c r="C602" t="s">
        <v>33</v>
      </c>
      <c r="E602" t="s">
        <v>32</v>
      </c>
      <c r="F602" t="s">
        <v>29</v>
      </c>
      <c r="G602">
        <v>29</v>
      </c>
      <c r="H602" t="s">
        <v>122</v>
      </c>
      <c r="I602">
        <v>60</v>
      </c>
      <c r="J602" t="s">
        <v>128</v>
      </c>
      <c r="K602">
        <v>157</v>
      </c>
      <c r="N602">
        <v>0</v>
      </c>
      <c r="P602" t="s">
        <v>24</v>
      </c>
      <c r="Q602" t="s">
        <v>28</v>
      </c>
      <c r="R602" t="s">
        <v>26</v>
      </c>
      <c r="S602" t="s">
        <v>27</v>
      </c>
      <c r="T602" s="1">
        <v>4388</v>
      </c>
    </row>
    <row r="603" spans="1:20" x14ac:dyDescent="0.25">
      <c r="A603" t="s">
        <v>34</v>
      </c>
      <c r="B603">
        <v>2022</v>
      </c>
      <c r="C603" t="s">
        <v>33</v>
      </c>
      <c r="E603" t="s">
        <v>32</v>
      </c>
      <c r="F603" t="s">
        <v>29</v>
      </c>
      <c r="G603">
        <v>29</v>
      </c>
      <c r="H603" t="s">
        <v>122</v>
      </c>
      <c r="I603">
        <v>60</v>
      </c>
      <c r="J603" t="s">
        <v>127</v>
      </c>
      <c r="K603">
        <v>183</v>
      </c>
      <c r="N603">
        <v>0</v>
      </c>
      <c r="P603" t="s">
        <v>24</v>
      </c>
      <c r="Q603" t="s">
        <v>28</v>
      </c>
      <c r="R603" t="s">
        <v>26</v>
      </c>
      <c r="S603" t="s">
        <v>27</v>
      </c>
      <c r="T603" s="1">
        <v>6162</v>
      </c>
    </row>
    <row r="604" spans="1:20" x14ac:dyDescent="0.25">
      <c r="A604" t="s">
        <v>34</v>
      </c>
      <c r="B604">
        <v>2022</v>
      </c>
      <c r="C604" t="s">
        <v>33</v>
      </c>
      <c r="E604" t="s">
        <v>32</v>
      </c>
      <c r="F604" t="s">
        <v>29</v>
      </c>
      <c r="G604">
        <v>29</v>
      </c>
      <c r="H604" t="s">
        <v>122</v>
      </c>
      <c r="I604">
        <v>60</v>
      </c>
      <c r="J604" t="s">
        <v>126</v>
      </c>
      <c r="K604">
        <v>187</v>
      </c>
      <c r="N604">
        <v>0</v>
      </c>
      <c r="P604" t="s">
        <v>24</v>
      </c>
      <c r="Q604" t="s">
        <v>28</v>
      </c>
      <c r="R604" t="s">
        <v>26</v>
      </c>
      <c r="S604" t="s">
        <v>27</v>
      </c>
      <c r="T604" s="1">
        <v>5052</v>
      </c>
    </row>
    <row r="605" spans="1:20" x14ac:dyDescent="0.25">
      <c r="A605" t="s">
        <v>34</v>
      </c>
      <c r="B605">
        <v>2022</v>
      </c>
      <c r="C605" t="s">
        <v>33</v>
      </c>
      <c r="E605" t="s">
        <v>32</v>
      </c>
      <c r="F605" t="s">
        <v>29</v>
      </c>
      <c r="G605">
        <v>29</v>
      </c>
      <c r="H605" t="s">
        <v>122</v>
      </c>
      <c r="I605">
        <v>60</v>
      </c>
      <c r="J605" t="s">
        <v>125</v>
      </c>
      <c r="K605">
        <v>189</v>
      </c>
      <c r="N605">
        <v>0</v>
      </c>
      <c r="P605" t="s">
        <v>24</v>
      </c>
      <c r="Q605" t="s">
        <v>28</v>
      </c>
      <c r="R605" t="s">
        <v>26</v>
      </c>
      <c r="S605" t="s">
        <v>27</v>
      </c>
      <c r="T605" s="1">
        <v>10928</v>
      </c>
    </row>
    <row r="606" spans="1:20" x14ac:dyDescent="0.25">
      <c r="A606" t="s">
        <v>34</v>
      </c>
      <c r="B606">
        <v>2022</v>
      </c>
      <c r="C606" t="s">
        <v>33</v>
      </c>
      <c r="E606" t="s">
        <v>32</v>
      </c>
      <c r="F606" t="s">
        <v>29</v>
      </c>
      <c r="G606">
        <v>29</v>
      </c>
      <c r="H606" t="s">
        <v>122</v>
      </c>
      <c r="I606">
        <v>60</v>
      </c>
      <c r="J606" t="s">
        <v>124</v>
      </c>
      <c r="K606">
        <v>186</v>
      </c>
      <c r="N606">
        <v>0</v>
      </c>
      <c r="P606" t="s">
        <v>24</v>
      </c>
      <c r="Q606" t="s">
        <v>28</v>
      </c>
      <c r="R606" t="s">
        <v>26</v>
      </c>
      <c r="S606" t="s">
        <v>27</v>
      </c>
      <c r="T606" s="1">
        <v>4393</v>
      </c>
    </row>
    <row r="607" spans="1:20" x14ac:dyDescent="0.25">
      <c r="A607" t="s">
        <v>34</v>
      </c>
      <c r="B607">
        <v>2022</v>
      </c>
      <c r="C607" t="s">
        <v>33</v>
      </c>
      <c r="E607" t="s">
        <v>32</v>
      </c>
      <c r="F607" t="s">
        <v>29</v>
      </c>
      <c r="G607">
        <v>29</v>
      </c>
      <c r="H607" t="s">
        <v>122</v>
      </c>
      <c r="I607">
        <v>60</v>
      </c>
      <c r="J607" t="s">
        <v>123</v>
      </c>
      <c r="K607">
        <v>219</v>
      </c>
      <c r="N607">
        <v>0</v>
      </c>
      <c r="P607" t="s">
        <v>24</v>
      </c>
      <c r="Q607" t="s">
        <v>28</v>
      </c>
      <c r="R607" t="s">
        <v>26</v>
      </c>
      <c r="S607" t="s">
        <v>27</v>
      </c>
      <c r="T607" s="1">
        <v>5779</v>
      </c>
    </row>
    <row r="608" spans="1:20" x14ac:dyDescent="0.25">
      <c r="A608" t="s">
        <v>34</v>
      </c>
      <c r="B608">
        <v>2022</v>
      </c>
      <c r="C608" t="s">
        <v>33</v>
      </c>
      <c r="E608" t="s">
        <v>32</v>
      </c>
      <c r="F608" t="s">
        <v>29</v>
      </c>
      <c r="G608">
        <v>29</v>
      </c>
      <c r="H608" t="s">
        <v>122</v>
      </c>
      <c r="I608">
        <v>60</v>
      </c>
      <c r="J608" t="s">
        <v>121</v>
      </c>
      <c r="K608">
        <v>221</v>
      </c>
      <c r="N608">
        <v>0</v>
      </c>
      <c r="P608" t="s">
        <v>24</v>
      </c>
      <c r="Q608" t="s">
        <v>28</v>
      </c>
      <c r="R608" t="s">
        <v>26</v>
      </c>
      <c r="S608" t="s">
        <v>27</v>
      </c>
      <c r="T608" s="1">
        <v>2926</v>
      </c>
    </row>
    <row r="609" spans="1:20" x14ac:dyDescent="0.25">
      <c r="A609" t="s">
        <v>34</v>
      </c>
      <c r="B609">
        <v>2022</v>
      </c>
      <c r="C609" t="s">
        <v>33</v>
      </c>
      <c r="E609" t="s">
        <v>32</v>
      </c>
      <c r="F609" t="s">
        <v>29</v>
      </c>
      <c r="G609">
        <v>29</v>
      </c>
      <c r="H609" t="s">
        <v>109</v>
      </c>
      <c r="I609">
        <v>20</v>
      </c>
      <c r="J609" t="s">
        <v>120</v>
      </c>
      <c r="K609">
        <v>1</v>
      </c>
      <c r="N609">
        <v>0</v>
      </c>
      <c r="P609" t="s">
        <v>24</v>
      </c>
      <c r="Q609" t="s">
        <v>28</v>
      </c>
      <c r="R609" t="s">
        <v>26</v>
      </c>
      <c r="S609" t="s">
        <v>27</v>
      </c>
      <c r="T609" s="1">
        <v>4098</v>
      </c>
    </row>
    <row r="610" spans="1:20" x14ac:dyDescent="0.25">
      <c r="A610" t="s">
        <v>34</v>
      </c>
      <c r="B610">
        <v>2022</v>
      </c>
      <c r="C610" t="s">
        <v>33</v>
      </c>
      <c r="E610" t="s">
        <v>32</v>
      </c>
      <c r="F610" t="s">
        <v>29</v>
      </c>
      <c r="G610">
        <v>29</v>
      </c>
      <c r="H610" t="s">
        <v>109</v>
      </c>
      <c r="I610">
        <v>20</v>
      </c>
      <c r="J610" t="s">
        <v>119</v>
      </c>
      <c r="K610">
        <v>33</v>
      </c>
      <c r="N610">
        <v>0</v>
      </c>
      <c r="P610" t="s">
        <v>24</v>
      </c>
      <c r="Q610" t="s">
        <v>28</v>
      </c>
      <c r="R610" t="s">
        <v>26</v>
      </c>
      <c r="S610" t="s">
        <v>27</v>
      </c>
      <c r="T610" s="1">
        <v>5366</v>
      </c>
    </row>
    <row r="611" spans="1:20" x14ac:dyDescent="0.25">
      <c r="A611" t="s">
        <v>34</v>
      </c>
      <c r="B611">
        <v>2022</v>
      </c>
      <c r="C611" t="s">
        <v>33</v>
      </c>
      <c r="E611" t="s">
        <v>32</v>
      </c>
      <c r="F611" t="s">
        <v>29</v>
      </c>
      <c r="G611">
        <v>29</v>
      </c>
      <c r="H611" t="s">
        <v>109</v>
      </c>
      <c r="I611">
        <v>20</v>
      </c>
      <c r="J611" t="s">
        <v>118</v>
      </c>
      <c r="K611">
        <v>41</v>
      </c>
      <c r="N611">
        <v>0</v>
      </c>
      <c r="P611" t="s">
        <v>24</v>
      </c>
      <c r="Q611" t="s">
        <v>28</v>
      </c>
      <c r="R611" t="s">
        <v>26</v>
      </c>
      <c r="S611" t="s">
        <v>27</v>
      </c>
      <c r="T611" s="1">
        <v>4955</v>
      </c>
    </row>
    <row r="612" spans="1:20" x14ac:dyDescent="0.25">
      <c r="A612" t="s">
        <v>34</v>
      </c>
      <c r="B612">
        <v>2022</v>
      </c>
      <c r="C612" t="s">
        <v>33</v>
      </c>
      <c r="E612" t="s">
        <v>32</v>
      </c>
      <c r="F612" t="s">
        <v>29</v>
      </c>
      <c r="G612">
        <v>29</v>
      </c>
      <c r="H612" t="s">
        <v>109</v>
      </c>
      <c r="I612">
        <v>20</v>
      </c>
      <c r="J612" t="s">
        <v>117</v>
      </c>
      <c r="K612">
        <v>79</v>
      </c>
      <c r="N612">
        <v>0</v>
      </c>
      <c r="P612" t="s">
        <v>24</v>
      </c>
      <c r="Q612" t="s">
        <v>28</v>
      </c>
      <c r="R612" t="s">
        <v>26</v>
      </c>
      <c r="S612" t="s">
        <v>27</v>
      </c>
      <c r="T612" s="1">
        <v>4305</v>
      </c>
    </row>
    <row r="613" spans="1:20" x14ac:dyDescent="0.25">
      <c r="A613" t="s">
        <v>34</v>
      </c>
      <c r="B613">
        <v>2022</v>
      </c>
      <c r="C613" t="s">
        <v>33</v>
      </c>
      <c r="E613" t="s">
        <v>32</v>
      </c>
      <c r="F613" t="s">
        <v>29</v>
      </c>
      <c r="G613">
        <v>29</v>
      </c>
      <c r="H613" t="s">
        <v>109</v>
      </c>
      <c r="I613">
        <v>20</v>
      </c>
      <c r="J613" t="s">
        <v>116</v>
      </c>
      <c r="K613">
        <v>115</v>
      </c>
      <c r="N613">
        <v>0</v>
      </c>
      <c r="P613" t="s">
        <v>24</v>
      </c>
      <c r="Q613" t="s">
        <v>28</v>
      </c>
      <c r="R613" t="s">
        <v>26</v>
      </c>
      <c r="S613" t="s">
        <v>27</v>
      </c>
      <c r="T613" s="1">
        <v>4261</v>
      </c>
    </row>
    <row r="614" spans="1:20" x14ac:dyDescent="0.25">
      <c r="A614" t="s">
        <v>34</v>
      </c>
      <c r="B614">
        <v>2022</v>
      </c>
      <c r="C614" t="s">
        <v>33</v>
      </c>
      <c r="E614" t="s">
        <v>32</v>
      </c>
      <c r="F614" t="s">
        <v>29</v>
      </c>
      <c r="G614">
        <v>29</v>
      </c>
      <c r="H614" t="s">
        <v>109</v>
      </c>
      <c r="I614">
        <v>20</v>
      </c>
      <c r="J614" t="s">
        <v>115</v>
      </c>
      <c r="K614">
        <v>117</v>
      </c>
      <c r="N614">
        <v>0</v>
      </c>
      <c r="P614" t="s">
        <v>24</v>
      </c>
      <c r="Q614" t="s">
        <v>28</v>
      </c>
      <c r="R614" t="s">
        <v>26</v>
      </c>
      <c r="S614" t="s">
        <v>27</v>
      </c>
      <c r="T614" s="1">
        <v>4690</v>
      </c>
    </row>
    <row r="615" spans="1:20" x14ac:dyDescent="0.25">
      <c r="A615" t="s">
        <v>34</v>
      </c>
      <c r="B615">
        <v>2022</v>
      </c>
      <c r="C615" t="s">
        <v>33</v>
      </c>
      <c r="E615" t="s">
        <v>32</v>
      </c>
      <c r="F615" t="s">
        <v>29</v>
      </c>
      <c r="G615">
        <v>29</v>
      </c>
      <c r="H615" t="s">
        <v>109</v>
      </c>
      <c r="I615">
        <v>20</v>
      </c>
      <c r="J615" t="s">
        <v>114</v>
      </c>
      <c r="K615">
        <v>121</v>
      </c>
      <c r="N615">
        <v>0</v>
      </c>
      <c r="P615" t="s">
        <v>24</v>
      </c>
      <c r="Q615" t="s">
        <v>28</v>
      </c>
      <c r="R615" t="s">
        <v>26</v>
      </c>
      <c r="S615" t="s">
        <v>27</v>
      </c>
      <c r="T615" s="1">
        <v>4026</v>
      </c>
    </row>
    <row r="616" spans="1:20" x14ac:dyDescent="0.25">
      <c r="A616" t="s">
        <v>34</v>
      </c>
      <c r="B616">
        <v>2022</v>
      </c>
      <c r="C616" t="s">
        <v>33</v>
      </c>
      <c r="E616" t="s">
        <v>32</v>
      </c>
      <c r="F616" t="s">
        <v>29</v>
      </c>
      <c r="G616">
        <v>29</v>
      </c>
      <c r="H616" t="s">
        <v>109</v>
      </c>
      <c r="I616">
        <v>20</v>
      </c>
      <c r="J616" t="s">
        <v>113</v>
      </c>
      <c r="K616">
        <v>129</v>
      </c>
      <c r="N616">
        <v>0</v>
      </c>
      <c r="P616" t="s">
        <v>24</v>
      </c>
      <c r="Q616" t="s">
        <v>28</v>
      </c>
      <c r="R616" t="s">
        <v>26</v>
      </c>
      <c r="S616" t="s">
        <v>27</v>
      </c>
      <c r="T616" s="1">
        <v>3903</v>
      </c>
    </row>
    <row r="617" spans="1:20" x14ac:dyDescent="0.25">
      <c r="A617" t="s">
        <v>34</v>
      </c>
      <c r="B617">
        <v>2022</v>
      </c>
      <c r="C617" t="s">
        <v>33</v>
      </c>
      <c r="E617" t="s">
        <v>32</v>
      </c>
      <c r="F617" t="s">
        <v>29</v>
      </c>
      <c r="G617">
        <v>29</v>
      </c>
      <c r="H617" t="s">
        <v>109</v>
      </c>
      <c r="I617">
        <v>20</v>
      </c>
      <c r="J617" t="s">
        <v>112</v>
      </c>
      <c r="K617">
        <v>171</v>
      </c>
      <c r="N617">
        <v>0</v>
      </c>
      <c r="P617" t="s">
        <v>24</v>
      </c>
      <c r="Q617" t="s">
        <v>28</v>
      </c>
      <c r="R617" t="s">
        <v>26</v>
      </c>
      <c r="S617" t="s">
        <v>27</v>
      </c>
      <c r="T617" s="1">
        <v>3789</v>
      </c>
    </row>
    <row r="618" spans="1:20" x14ac:dyDescent="0.25">
      <c r="A618" t="s">
        <v>34</v>
      </c>
      <c r="B618">
        <v>2022</v>
      </c>
      <c r="C618" t="s">
        <v>33</v>
      </c>
      <c r="E618" t="s">
        <v>32</v>
      </c>
      <c r="F618" t="s">
        <v>29</v>
      </c>
      <c r="G618">
        <v>29</v>
      </c>
      <c r="H618" t="s">
        <v>109</v>
      </c>
      <c r="I618">
        <v>20</v>
      </c>
      <c r="J618" t="s">
        <v>111</v>
      </c>
      <c r="K618">
        <v>175</v>
      </c>
      <c r="N618">
        <v>0</v>
      </c>
      <c r="P618" t="s">
        <v>24</v>
      </c>
      <c r="Q618" t="s">
        <v>28</v>
      </c>
      <c r="R618" t="s">
        <v>26</v>
      </c>
      <c r="S618" t="s">
        <v>27</v>
      </c>
      <c r="T618" s="1">
        <v>4578</v>
      </c>
    </row>
    <row r="619" spans="1:20" x14ac:dyDescent="0.25">
      <c r="A619" t="s">
        <v>34</v>
      </c>
      <c r="B619">
        <v>2022</v>
      </c>
      <c r="C619" t="s">
        <v>33</v>
      </c>
      <c r="E619" t="s">
        <v>32</v>
      </c>
      <c r="F619" t="s">
        <v>29</v>
      </c>
      <c r="G619">
        <v>29</v>
      </c>
      <c r="H619" t="s">
        <v>109</v>
      </c>
      <c r="I619">
        <v>20</v>
      </c>
      <c r="J619" t="s">
        <v>110</v>
      </c>
      <c r="K619">
        <v>197</v>
      </c>
      <c r="N619">
        <v>0</v>
      </c>
      <c r="P619" t="s">
        <v>24</v>
      </c>
      <c r="Q619" t="s">
        <v>28</v>
      </c>
      <c r="R619" t="s">
        <v>26</v>
      </c>
      <c r="S619" t="s">
        <v>27</v>
      </c>
      <c r="T619" s="1">
        <v>4152</v>
      </c>
    </row>
    <row r="620" spans="1:20" x14ac:dyDescent="0.25">
      <c r="A620" t="s">
        <v>34</v>
      </c>
      <c r="B620">
        <v>2022</v>
      </c>
      <c r="C620" t="s">
        <v>33</v>
      </c>
      <c r="E620" t="s">
        <v>32</v>
      </c>
      <c r="F620" t="s">
        <v>29</v>
      </c>
      <c r="G620">
        <v>29</v>
      </c>
      <c r="H620" t="s">
        <v>109</v>
      </c>
      <c r="I620">
        <v>20</v>
      </c>
      <c r="J620" t="s">
        <v>108</v>
      </c>
      <c r="K620">
        <v>211</v>
      </c>
      <c r="N620">
        <v>0</v>
      </c>
      <c r="P620" t="s">
        <v>24</v>
      </c>
      <c r="Q620" t="s">
        <v>28</v>
      </c>
      <c r="R620" t="s">
        <v>26</v>
      </c>
      <c r="S620" t="s">
        <v>27</v>
      </c>
      <c r="T620" s="1">
        <v>3213</v>
      </c>
    </row>
    <row r="621" spans="1:20" x14ac:dyDescent="0.25">
      <c r="A621" t="s">
        <v>34</v>
      </c>
      <c r="B621">
        <v>2022</v>
      </c>
      <c r="C621" t="s">
        <v>33</v>
      </c>
      <c r="E621" t="s">
        <v>32</v>
      </c>
      <c r="F621" t="s">
        <v>29</v>
      </c>
      <c r="G621">
        <v>29</v>
      </c>
      <c r="H621" t="s">
        <v>98</v>
      </c>
      <c r="I621">
        <v>30</v>
      </c>
      <c r="J621" t="s">
        <v>107</v>
      </c>
      <c r="K621">
        <v>7</v>
      </c>
      <c r="N621">
        <v>0</v>
      </c>
      <c r="P621" t="s">
        <v>24</v>
      </c>
      <c r="Q621" t="s">
        <v>28</v>
      </c>
      <c r="R621" t="s">
        <v>26</v>
      </c>
      <c r="S621" t="s">
        <v>27</v>
      </c>
      <c r="T621" s="1">
        <v>6387</v>
      </c>
    </row>
    <row r="622" spans="1:20" x14ac:dyDescent="0.25">
      <c r="A622" t="s">
        <v>34</v>
      </c>
      <c r="B622">
        <v>2022</v>
      </c>
      <c r="C622" t="s">
        <v>33</v>
      </c>
      <c r="E622" t="s">
        <v>32</v>
      </c>
      <c r="F622" t="s">
        <v>29</v>
      </c>
      <c r="G622">
        <v>29</v>
      </c>
      <c r="H622" t="s">
        <v>98</v>
      </c>
      <c r="I622">
        <v>30</v>
      </c>
      <c r="J622" t="s">
        <v>106</v>
      </c>
      <c r="K622">
        <v>45</v>
      </c>
      <c r="N622">
        <v>0</v>
      </c>
      <c r="P622" t="s">
        <v>24</v>
      </c>
      <c r="Q622" t="s">
        <v>28</v>
      </c>
      <c r="R622" t="s">
        <v>26</v>
      </c>
      <c r="S622" t="s">
        <v>27</v>
      </c>
      <c r="T622" s="1">
        <v>4859</v>
      </c>
    </row>
    <row r="623" spans="1:20" x14ac:dyDescent="0.25">
      <c r="A623" t="s">
        <v>34</v>
      </c>
      <c r="B623">
        <v>2022</v>
      </c>
      <c r="C623" t="s">
        <v>33</v>
      </c>
      <c r="E623" t="s">
        <v>32</v>
      </c>
      <c r="F623" t="s">
        <v>29</v>
      </c>
      <c r="G623">
        <v>29</v>
      </c>
      <c r="H623" t="s">
        <v>98</v>
      </c>
      <c r="I623">
        <v>30</v>
      </c>
      <c r="J623" t="s">
        <v>105</v>
      </c>
      <c r="K623">
        <v>103</v>
      </c>
      <c r="N623">
        <v>0</v>
      </c>
      <c r="P623" t="s">
        <v>24</v>
      </c>
      <c r="Q623" t="s">
        <v>28</v>
      </c>
      <c r="R623" t="s">
        <v>26</v>
      </c>
      <c r="S623" t="s">
        <v>27</v>
      </c>
      <c r="T623" s="1">
        <v>4706</v>
      </c>
    </row>
    <row r="624" spans="1:20" x14ac:dyDescent="0.25">
      <c r="A624" t="s">
        <v>34</v>
      </c>
      <c r="B624">
        <v>2022</v>
      </c>
      <c r="C624" t="s">
        <v>33</v>
      </c>
      <c r="E624" t="s">
        <v>32</v>
      </c>
      <c r="F624" t="s">
        <v>29</v>
      </c>
      <c r="G624">
        <v>29</v>
      </c>
      <c r="H624" t="s">
        <v>98</v>
      </c>
      <c r="I624">
        <v>30</v>
      </c>
      <c r="J624" t="s">
        <v>104</v>
      </c>
      <c r="K624">
        <v>111</v>
      </c>
      <c r="N624">
        <v>0</v>
      </c>
      <c r="P624" t="s">
        <v>24</v>
      </c>
      <c r="Q624" t="s">
        <v>28</v>
      </c>
      <c r="R624" t="s">
        <v>26</v>
      </c>
      <c r="S624" t="s">
        <v>27</v>
      </c>
      <c r="T624" s="1">
        <v>4861</v>
      </c>
    </row>
    <row r="625" spans="1:20" x14ac:dyDescent="0.25">
      <c r="A625" t="s">
        <v>34</v>
      </c>
      <c r="B625">
        <v>2022</v>
      </c>
      <c r="C625" t="s">
        <v>33</v>
      </c>
      <c r="E625" t="s">
        <v>32</v>
      </c>
      <c r="F625" t="s">
        <v>29</v>
      </c>
      <c r="G625">
        <v>29</v>
      </c>
      <c r="H625" t="s">
        <v>98</v>
      </c>
      <c r="I625">
        <v>30</v>
      </c>
      <c r="J625" t="s">
        <v>103</v>
      </c>
      <c r="K625">
        <v>127</v>
      </c>
      <c r="N625">
        <v>0</v>
      </c>
      <c r="P625" t="s">
        <v>24</v>
      </c>
      <c r="Q625" t="s">
        <v>28</v>
      </c>
      <c r="R625" t="s">
        <v>26</v>
      </c>
      <c r="S625" t="s">
        <v>27</v>
      </c>
      <c r="T625" s="1">
        <v>6203</v>
      </c>
    </row>
    <row r="626" spans="1:20" x14ac:dyDescent="0.25">
      <c r="A626" t="s">
        <v>34</v>
      </c>
      <c r="B626">
        <v>2022</v>
      </c>
      <c r="C626" t="s">
        <v>33</v>
      </c>
      <c r="E626" t="s">
        <v>32</v>
      </c>
      <c r="F626" t="s">
        <v>29</v>
      </c>
      <c r="G626">
        <v>29</v>
      </c>
      <c r="H626" t="s">
        <v>98</v>
      </c>
      <c r="I626">
        <v>30</v>
      </c>
      <c r="J626" t="s">
        <v>102</v>
      </c>
      <c r="K626">
        <v>137</v>
      </c>
      <c r="N626">
        <v>0</v>
      </c>
      <c r="P626" t="s">
        <v>24</v>
      </c>
      <c r="Q626" t="s">
        <v>28</v>
      </c>
      <c r="R626" t="s">
        <v>26</v>
      </c>
      <c r="S626" t="s">
        <v>27</v>
      </c>
      <c r="T626" s="1">
        <v>5186</v>
      </c>
    </row>
    <row r="627" spans="1:20" x14ac:dyDescent="0.25">
      <c r="A627" t="s">
        <v>34</v>
      </c>
      <c r="B627">
        <v>2022</v>
      </c>
      <c r="C627" t="s">
        <v>33</v>
      </c>
      <c r="E627" t="s">
        <v>32</v>
      </c>
      <c r="F627" t="s">
        <v>29</v>
      </c>
      <c r="G627">
        <v>29</v>
      </c>
      <c r="H627" t="s">
        <v>98</v>
      </c>
      <c r="I627">
        <v>30</v>
      </c>
      <c r="J627" t="s">
        <v>101</v>
      </c>
      <c r="K627">
        <v>163</v>
      </c>
      <c r="N627">
        <v>0</v>
      </c>
      <c r="P627" t="s">
        <v>24</v>
      </c>
      <c r="Q627" t="s">
        <v>28</v>
      </c>
      <c r="R627" t="s">
        <v>26</v>
      </c>
      <c r="S627" t="s">
        <v>27</v>
      </c>
      <c r="T627" s="1">
        <v>4561</v>
      </c>
    </row>
    <row r="628" spans="1:20" x14ac:dyDescent="0.25">
      <c r="A628" t="s">
        <v>34</v>
      </c>
      <c r="B628">
        <v>2022</v>
      </c>
      <c r="C628" t="s">
        <v>33</v>
      </c>
      <c r="E628" t="s">
        <v>32</v>
      </c>
      <c r="F628" t="s">
        <v>29</v>
      </c>
      <c r="G628">
        <v>29</v>
      </c>
      <c r="H628" t="s">
        <v>98</v>
      </c>
      <c r="I628">
        <v>30</v>
      </c>
      <c r="J628" t="s">
        <v>100</v>
      </c>
      <c r="K628">
        <v>173</v>
      </c>
      <c r="N628">
        <v>0</v>
      </c>
      <c r="P628" t="s">
        <v>24</v>
      </c>
      <c r="Q628" t="s">
        <v>28</v>
      </c>
      <c r="R628" t="s">
        <v>26</v>
      </c>
      <c r="S628" t="s">
        <v>27</v>
      </c>
      <c r="T628" s="1">
        <v>5816</v>
      </c>
    </row>
    <row r="629" spans="1:20" x14ac:dyDescent="0.25">
      <c r="A629" t="s">
        <v>34</v>
      </c>
      <c r="B629">
        <v>2022</v>
      </c>
      <c r="C629" t="s">
        <v>33</v>
      </c>
      <c r="E629" t="s">
        <v>32</v>
      </c>
      <c r="F629" t="s">
        <v>29</v>
      </c>
      <c r="G629">
        <v>29</v>
      </c>
      <c r="H629" t="s">
        <v>98</v>
      </c>
      <c r="I629">
        <v>30</v>
      </c>
      <c r="J629" t="s">
        <v>99</v>
      </c>
      <c r="K629">
        <v>199</v>
      </c>
      <c r="N629">
        <v>0</v>
      </c>
      <c r="P629" t="s">
        <v>24</v>
      </c>
      <c r="Q629" t="s">
        <v>28</v>
      </c>
      <c r="R629" t="s">
        <v>26</v>
      </c>
      <c r="S629" t="s">
        <v>27</v>
      </c>
      <c r="T629" s="1">
        <v>5438</v>
      </c>
    </row>
    <row r="630" spans="1:20" x14ac:dyDescent="0.25">
      <c r="A630" t="s">
        <v>34</v>
      </c>
      <c r="B630">
        <v>2022</v>
      </c>
      <c r="C630" t="s">
        <v>33</v>
      </c>
      <c r="E630" t="s">
        <v>32</v>
      </c>
      <c r="F630" t="s">
        <v>29</v>
      </c>
      <c r="G630">
        <v>29</v>
      </c>
      <c r="H630" t="s">
        <v>98</v>
      </c>
      <c r="I630">
        <v>30</v>
      </c>
      <c r="J630" t="s">
        <v>97</v>
      </c>
      <c r="K630">
        <v>205</v>
      </c>
      <c r="N630">
        <v>0</v>
      </c>
      <c r="P630" t="s">
        <v>24</v>
      </c>
      <c r="Q630" t="s">
        <v>28</v>
      </c>
      <c r="R630" t="s">
        <v>26</v>
      </c>
      <c r="S630" t="s">
        <v>27</v>
      </c>
      <c r="T630" s="1">
        <v>6127</v>
      </c>
    </row>
    <row r="631" spans="1:20" x14ac:dyDescent="0.25">
      <c r="A631" t="s">
        <v>34</v>
      </c>
      <c r="B631">
        <v>2022</v>
      </c>
      <c r="C631" t="s">
        <v>33</v>
      </c>
      <c r="E631" t="s">
        <v>32</v>
      </c>
      <c r="F631" t="s">
        <v>29</v>
      </c>
      <c r="G631">
        <v>29</v>
      </c>
      <c r="H631" t="s">
        <v>82</v>
      </c>
      <c r="I631">
        <v>10</v>
      </c>
      <c r="J631" t="s">
        <v>96</v>
      </c>
      <c r="K631">
        <v>3</v>
      </c>
      <c r="N631">
        <v>0</v>
      </c>
      <c r="P631" t="s">
        <v>24</v>
      </c>
      <c r="Q631" t="s">
        <v>28</v>
      </c>
      <c r="R631" t="s">
        <v>26</v>
      </c>
      <c r="S631" t="s">
        <v>27</v>
      </c>
      <c r="T631" s="1">
        <v>5070</v>
      </c>
    </row>
    <row r="632" spans="1:20" x14ac:dyDescent="0.25">
      <c r="A632" t="s">
        <v>34</v>
      </c>
      <c r="B632">
        <v>2022</v>
      </c>
      <c r="C632" t="s">
        <v>33</v>
      </c>
      <c r="E632" t="s">
        <v>32</v>
      </c>
      <c r="F632" t="s">
        <v>29</v>
      </c>
      <c r="G632">
        <v>29</v>
      </c>
      <c r="H632" t="s">
        <v>82</v>
      </c>
      <c r="I632">
        <v>10</v>
      </c>
      <c r="J632" t="s">
        <v>95</v>
      </c>
      <c r="K632">
        <v>5</v>
      </c>
      <c r="N632">
        <v>0</v>
      </c>
      <c r="P632" t="s">
        <v>24</v>
      </c>
      <c r="Q632" t="s">
        <v>28</v>
      </c>
      <c r="R632" t="s">
        <v>26</v>
      </c>
      <c r="S632" t="s">
        <v>27</v>
      </c>
      <c r="T632" s="1">
        <v>6221</v>
      </c>
    </row>
    <row r="633" spans="1:20" x14ac:dyDescent="0.25">
      <c r="A633" t="s">
        <v>34</v>
      </c>
      <c r="B633">
        <v>2022</v>
      </c>
      <c r="C633" t="s">
        <v>33</v>
      </c>
      <c r="E633" t="s">
        <v>32</v>
      </c>
      <c r="F633" t="s">
        <v>29</v>
      </c>
      <c r="G633">
        <v>29</v>
      </c>
      <c r="H633" t="s">
        <v>82</v>
      </c>
      <c r="I633">
        <v>10</v>
      </c>
      <c r="J633" t="s">
        <v>94</v>
      </c>
      <c r="K633">
        <v>21</v>
      </c>
      <c r="N633">
        <v>0</v>
      </c>
      <c r="P633" t="s">
        <v>24</v>
      </c>
      <c r="Q633" t="s">
        <v>28</v>
      </c>
      <c r="R633" t="s">
        <v>26</v>
      </c>
      <c r="S633" t="s">
        <v>27</v>
      </c>
      <c r="T633" s="1">
        <v>5382</v>
      </c>
    </row>
    <row r="634" spans="1:20" x14ac:dyDescent="0.25">
      <c r="A634" t="s">
        <v>34</v>
      </c>
      <c r="B634">
        <v>2022</v>
      </c>
      <c r="C634" t="s">
        <v>33</v>
      </c>
      <c r="E634" t="s">
        <v>32</v>
      </c>
      <c r="F634" t="s">
        <v>29</v>
      </c>
      <c r="G634">
        <v>29</v>
      </c>
      <c r="H634" t="s">
        <v>82</v>
      </c>
      <c r="I634">
        <v>10</v>
      </c>
      <c r="J634" t="s">
        <v>93</v>
      </c>
      <c r="K634">
        <v>25</v>
      </c>
      <c r="N634">
        <v>0</v>
      </c>
      <c r="P634" t="s">
        <v>24</v>
      </c>
      <c r="Q634" t="s">
        <v>28</v>
      </c>
      <c r="R634" t="s">
        <v>26</v>
      </c>
      <c r="S634" t="s">
        <v>27</v>
      </c>
      <c r="T634" s="1">
        <v>4467</v>
      </c>
    </row>
    <row r="635" spans="1:20" x14ac:dyDescent="0.25">
      <c r="A635" t="s">
        <v>34</v>
      </c>
      <c r="B635">
        <v>2022</v>
      </c>
      <c r="C635" t="s">
        <v>33</v>
      </c>
      <c r="E635" t="s">
        <v>32</v>
      </c>
      <c r="F635" t="s">
        <v>29</v>
      </c>
      <c r="G635">
        <v>29</v>
      </c>
      <c r="H635" t="s">
        <v>82</v>
      </c>
      <c r="I635">
        <v>10</v>
      </c>
      <c r="J635" t="s">
        <v>92</v>
      </c>
      <c r="K635">
        <v>47</v>
      </c>
      <c r="N635">
        <v>0</v>
      </c>
      <c r="P635" t="s">
        <v>24</v>
      </c>
      <c r="Q635" t="s">
        <v>28</v>
      </c>
      <c r="R635" t="s">
        <v>26</v>
      </c>
      <c r="S635" t="s">
        <v>27</v>
      </c>
      <c r="T635" s="1">
        <v>6629</v>
      </c>
    </row>
    <row r="636" spans="1:20" x14ac:dyDescent="0.25">
      <c r="A636" t="s">
        <v>34</v>
      </c>
      <c r="B636">
        <v>2022</v>
      </c>
      <c r="C636" t="s">
        <v>33</v>
      </c>
      <c r="E636" t="s">
        <v>32</v>
      </c>
      <c r="F636" t="s">
        <v>29</v>
      </c>
      <c r="G636">
        <v>29</v>
      </c>
      <c r="H636" t="s">
        <v>82</v>
      </c>
      <c r="I636">
        <v>10</v>
      </c>
      <c r="J636" t="s">
        <v>91</v>
      </c>
      <c r="K636">
        <v>49</v>
      </c>
      <c r="N636">
        <v>0</v>
      </c>
      <c r="P636" t="s">
        <v>24</v>
      </c>
      <c r="Q636" t="s">
        <v>28</v>
      </c>
      <c r="R636" t="s">
        <v>26</v>
      </c>
      <c r="S636" t="s">
        <v>27</v>
      </c>
      <c r="T636" s="1">
        <v>5692</v>
      </c>
    </row>
    <row r="637" spans="1:20" x14ac:dyDescent="0.25">
      <c r="A637" t="s">
        <v>34</v>
      </c>
      <c r="B637">
        <v>2022</v>
      </c>
      <c r="C637" t="s">
        <v>33</v>
      </c>
      <c r="E637" t="s">
        <v>32</v>
      </c>
      <c r="F637" t="s">
        <v>29</v>
      </c>
      <c r="G637">
        <v>29</v>
      </c>
      <c r="H637" t="s">
        <v>82</v>
      </c>
      <c r="I637">
        <v>10</v>
      </c>
      <c r="J637" t="s">
        <v>90</v>
      </c>
      <c r="K637">
        <v>61</v>
      </c>
      <c r="N637">
        <v>0</v>
      </c>
      <c r="P637" t="s">
        <v>24</v>
      </c>
      <c r="Q637" t="s">
        <v>28</v>
      </c>
      <c r="R637" t="s">
        <v>26</v>
      </c>
      <c r="S637" t="s">
        <v>27</v>
      </c>
      <c r="T637" s="1">
        <v>4517</v>
      </c>
    </row>
    <row r="638" spans="1:20" x14ac:dyDescent="0.25">
      <c r="A638" t="s">
        <v>34</v>
      </c>
      <c r="B638">
        <v>2022</v>
      </c>
      <c r="C638" t="s">
        <v>33</v>
      </c>
      <c r="E638" t="s">
        <v>32</v>
      </c>
      <c r="F638" t="s">
        <v>29</v>
      </c>
      <c r="G638">
        <v>29</v>
      </c>
      <c r="H638" t="s">
        <v>82</v>
      </c>
      <c r="I638">
        <v>10</v>
      </c>
      <c r="J638" t="s">
        <v>89</v>
      </c>
      <c r="K638">
        <v>63</v>
      </c>
      <c r="N638">
        <v>0</v>
      </c>
      <c r="P638" t="s">
        <v>24</v>
      </c>
      <c r="Q638" t="s">
        <v>28</v>
      </c>
      <c r="R638" t="s">
        <v>26</v>
      </c>
      <c r="S638" t="s">
        <v>27</v>
      </c>
      <c r="T638" s="1">
        <v>4456</v>
      </c>
    </row>
    <row r="639" spans="1:20" x14ac:dyDescent="0.25">
      <c r="A639" t="s">
        <v>34</v>
      </c>
      <c r="B639">
        <v>2022</v>
      </c>
      <c r="C639" t="s">
        <v>33</v>
      </c>
      <c r="E639" t="s">
        <v>32</v>
      </c>
      <c r="F639" t="s">
        <v>29</v>
      </c>
      <c r="G639">
        <v>29</v>
      </c>
      <c r="H639" t="s">
        <v>82</v>
      </c>
      <c r="I639">
        <v>10</v>
      </c>
      <c r="J639" t="s">
        <v>88</v>
      </c>
      <c r="K639">
        <v>75</v>
      </c>
      <c r="N639">
        <v>0</v>
      </c>
      <c r="P639" t="s">
        <v>24</v>
      </c>
      <c r="Q639" t="s">
        <v>28</v>
      </c>
      <c r="R639" t="s">
        <v>26</v>
      </c>
      <c r="S639" t="s">
        <v>27</v>
      </c>
      <c r="T639" s="1">
        <v>4448</v>
      </c>
    </row>
    <row r="640" spans="1:20" x14ac:dyDescent="0.25">
      <c r="A640" t="s">
        <v>34</v>
      </c>
      <c r="B640">
        <v>2022</v>
      </c>
      <c r="C640" t="s">
        <v>33</v>
      </c>
      <c r="E640" t="s">
        <v>32</v>
      </c>
      <c r="F640" t="s">
        <v>29</v>
      </c>
      <c r="G640">
        <v>29</v>
      </c>
      <c r="H640" t="s">
        <v>82</v>
      </c>
      <c r="I640">
        <v>10</v>
      </c>
      <c r="J640" t="s">
        <v>87</v>
      </c>
      <c r="K640">
        <v>81</v>
      </c>
      <c r="N640">
        <v>0</v>
      </c>
      <c r="P640" t="s">
        <v>24</v>
      </c>
      <c r="Q640" t="s">
        <v>28</v>
      </c>
      <c r="R640" t="s">
        <v>26</v>
      </c>
      <c r="S640" t="s">
        <v>27</v>
      </c>
      <c r="T640" s="1">
        <v>3799</v>
      </c>
    </row>
    <row r="641" spans="1:20" x14ac:dyDescent="0.25">
      <c r="A641" t="s">
        <v>34</v>
      </c>
      <c r="B641">
        <v>2022</v>
      </c>
      <c r="C641" t="s">
        <v>33</v>
      </c>
      <c r="E641" t="s">
        <v>32</v>
      </c>
      <c r="F641" t="s">
        <v>29</v>
      </c>
      <c r="G641">
        <v>29</v>
      </c>
      <c r="H641" t="s">
        <v>82</v>
      </c>
      <c r="I641">
        <v>10</v>
      </c>
      <c r="J641" t="s">
        <v>86</v>
      </c>
      <c r="K641">
        <v>87</v>
      </c>
      <c r="N641">
        <v>0</v>
      </c>
      <c r="P641" t="s">
        <v>24</v>
      </c>
      <c r="Q641" t="s">
        <v>28</v>
      </c>
      <c r="R641" t="s">
        <v>26</v>
      </c>
      <c r="S641" t="s">
        <v>27</v>
      </c>
      <c r="T641" s="1">
        <v>5713</v>
      </c>
    </row>
    <row r="642" spans="1:20" x14ac:dyDescent="0.25">
      <c r="A642" t="s">
        <v>34</v>
      </c>
      <c r="B642">
        <v>2022</v>
      </c>
      <c r="C642" t="s">
        <v>33</v>
      </c>
      <c r="E642" t="s">
        <v>32</v>
      </c>
      <c r="F642" t="s">
        <v>29</v>
      </c>
      <c r="G642">
        <v>29</v>
      </c>
      <c r="H642" t="s">
        <v>82</v>
      </c>
      <c r="I642">
        <v>10</v>
      </c>
      <c r="J642" t="s">
        <v>85</v>
      </c>
      <c r="K642">
        <v>147</v>
      </c>
      <c r="N642">
        <v>0</v>
      </c>
      <c r="P642" t="s">
        <v>24</v>
      </c>
      <c r="Q642" t="s">
        <v>28</v>
      </c>
      <c r="R642" t="s">
        <v>26</v>
      </c>
      <c r="S642" t="s">
        <v>27</v>
      </c>
      <c r="T642" s="1">
        <v>5499</v>
      </c>
    </row>
    <row r="643" spans="1:20" x14ac:dyDescent="0.25">
      <c r="A643" t="s">
        <v>34</v>
      </c>
      <c r="B643">
        <v>2022</v>
      </c>
      <c r="C643" t="s">
        <v>33</v>
      </c>
      <c r="E643" t="s">
        <v>32</v>
      </c>
      <c r="F643" t="s">
        <v>29</v>
      </c>
      <c r="G643">
        <v>29</v>
      </c>
      <c r="H643" t="s">
        <v>82</v>
      </c>
      <c r="I643">
        <v>10</v>
      </c>
      <c r="J643" t="s">
        <v>84</v>
      </c>
      <c r="K643">
        <v>165</v>
      </c>
      <c r="N643">
        <v>0</v>
      </c>
      <c r="P643" t="s">
        <v>24</v>
      </c>
      <c r="Q643" t="s">
        <v>28</v>
      </c>
      <c r="R643" t="s">
        <v>26</v>
      </c>
      <c r="S643" t="s">
        <v>27</v>
      </c>
      <c r="T643" s="1">
        <v>5713</v>
      </c>
    </row>
    <row r="644" spans="1:20" x14ac:dyDescent="0.25">
      <c r="A644" t="s">
        <v>34</v>
      </c>
      <c r="B644">
        <v>2022</v>
      </c>
      <c r="C644" t="s">
        <v>33</v>
      </c>
      <c r="E644" t="s">
        <v>32</v>
      </c>
      <c r="F644" t="s">
        <v>29</v>
      </c>
      <c r="G644">
        <v>29</v>
      </c>
      <c r="H644" t="s">
        <v>82</v>
      </c>
      <c r="I644">
        <v>10</v>
      </c>
      <c r="J644" t="s">
        <v>83</v>
      </c>
      <c r="K644">
        <v>177</v>
      </c>
      <c r="N644">
        <v>0</v>
      </c>
      <c r="P644" t="s">
        <v>24</v>
      </c>
      <c r="Q644" t="s">
        <v>28</v>
      </c>
      <c r="R644" t="s">
        <v>26</v>
      </c>
      <c r="S644" t="s">
        <v>27</v>
      </c>
      <c r="T644" s="1">
        <v>5276</v>
      </c>
    </row>
    <row r="645" spans="1:20" x14ac:dyDescent="0.25">
      <c r="A645" t="s">
        <v>34</v>
      </c>
      <c r="B645">
        <v>2022</v>
      </c>
      <c r="C645" t="s">
        <v>33</v>
      </c>
      <c r="E645" t="s">
        <v>32</v>
      </c>
      <c r="F645" t="s">
        <v>29</v>
      </c>
      <c r="G645">
        <v>29</v>
      </c>
      <c r="H645" t="s">
        <v>82</v>
      </c>
      <c r="I645">
        <v>10</v>
      </c>
      <c r="J645" t="s">
        <v>81</v>
      </c>
      <c r="K645">
        <v>227</v>
      </c>
      <c r="N645">
        <v>0</v>
      </c>
      <c r="P645" t="s">
        <v>24</v>
      </c>
      <c r="Q645" t="s">
        <v>28</v>
      </c>
      <c r="R645" t="s">
        <v>26</v>
      </c>
      <c r="S645" t="s">
        <v>27</v>
      </c>
      <c r="T645" s="1">
        <v>3888</v>
      </c>
    </row>
    <row r="646" spans="1:20" x14ac:dyDescent="0.25">
      <c r="A646" t="s">
        <v>34</v>
      </c>
      <c r="B646">
        <v>2022</v>
      </c>
      <c r="C646" t="s">
        <v>33</v>
      </c>
      <c r="E646" t="s">
        <v>32</v>
      </c>
      <c r="F646" t="s">
        <v>29</v>
      </c>
      <c r="G646">
        <v>29</v>
      </c>
      <c r="H646" t="s">
        <v>64</v>
      </c>
      <c r="I646">
        <v>80</v>
      </c>
      <c r="J646" t="s">
        <v>80</v>
      </c>
      <c r="K646">
        <v>17</v>
      </c>
      <c r="N646">
        <v>0</v>
      </c>
      <c r="P646" t="s">
        <v>24</v>
      </c>
      <c r="Q646" t="s">
        <v>28</v>
      </c>
      <c r="R646" t="s">
        <v>26</v>
      </c>
      <c r="S646" t="s">
        <v>27</v>
      </c>
      <c r="T646" s="1">
        <v>3609</v>
      </c>
    </row>
    <row r="647" spans="1:20" x14ac:dyDescent="0.25">
      <c r="A647" t="s">
        <v>34</v>
      </c>
      <c r="B647">
        <v>2022</v>
      </c>
      <c r="C647" t="s">
        <v>33</v>
      </c>
      <c r="E647" t="s">
        <v>32</v>
      </c>
      <c r="F647" t="s">
        <v>29</v>
      </c>
      <c r="G647">
        <v>29</v>
      </c>
      <c r="H647" t="s">
        <v>64</v>
      </c>
      <c r="I647">
        <v>80</v>
      </c>
      <c r="J647" t="s">
        <v>79</v>
      </c>
      <c r="K647">
        <v>35</v>
      </c>
      <c r="N647">
        <v>0</v>
      </c>
      <c r="P647" t="s">
        <v>24</v>
      </c>
      <c r="Q647" t="s">
        <v>28</v>
      </c>
      <c r="R647" t="s">
        <v>26</v>
      </c>
      <c r="S647" t="s">
        <v>27</v>
      </c>
      <c r="T647" s="1">
        <v>2342</v>
      </c>
    </row>
    <row r="648" spans="1:20" x14ac:dyDescent="0.25">
      <c r="A648" t="s">
        <v>34</v>
      </c>
      <c r="B648">
        <v>2022</v>
      </c>
      <c r="C648" t="s">
        <v>33</v>
      </c>
      <c r="E648" t="s">
        <v>32</v>
      </c>
      <c r="F648" t="s">
        <v>29</v>
      </c>
      <c r="G648">
        <v>29</v>
      </c>
      <c r="H648" t="s">
        <v>64</v>
      </c>
      <c r="I648">
        <v>80</v>
      </c>
      <c r="J648" t="s">
        <v>78</v>
      </c>
      <c r="K648">
        <v>65</v>
      </c>
      <c r="N648">
        <v>0</v>
      </c>
      <c r="P648" t="s">
        <v>24</v>
      </c>
      <c r="Q648" t="s">
        <v>28</v>
      </c>
      <c r="R648" t="s">
        <v>26</v>
      </c>
      <c r="S648" t="s">
        <v>27</v>
      </c>
      <c r="T648" s="1">
        <v>2920</v>
      </c>
    </row>
    <row r="649" spans="1:20" x14ac:dyDescent="0.25">
      <c r="A649" t="s">
        <v>34</v>
      </c>
      <c r="B649">
        <v>2022</v>
      </c>
      <c r="C649" t="s">
        <v>33</v>
      </c>
      <c r="E649" t="s">
        <v>32</v>
      </c>
      <c r="F649" t="s">
        <v>29</v>
      </c>
      <c r="G649">
        <v>29</v>
      </c>
      <c r="H649" t="s">
        <v>64</v>
      </c>
      <c r="I649">
        <v>80</v>
      </c>
      <c r="J649" t="s">
        <v>77</v>
      </c>
      <c r="K649">
        <v>67</v>
      </c>
      <c r="N649">
        <v>0</v>
      </c>
      <c r="P649" t="s">
        <v>24</v>
      </c>
      <c r="Q649" t="s">
        <v>28</v>
      </c>
      <c r="R649" t="s">
        <v>26</v>
      </c>
      <c r="S649" t="s">
        <v>27</v>
      </c>
      <c r="T649" s="1">
        <v>2936</v>
      </c>
    </row>
    <row r="650" spans="1:20" x14ac:dyDescent="0.25">
      <c r="A650" t="s">
        <v>34</v>
      </c>
      <c r="B650">
        <v>2022</v>
      </c>
      <c r="C650" t="s">
        <v>33</v>
      </c>
      <c r="E650" t="s">
        <v>32</v>
      </c>
      <c r="F650" t="s">
        <v>29</v>
      </c>
      <c r="G650">
        <v>29</v>
      </c>
      <c r="H650" t="s">
        <v>64</v>
      </c>
      <c r="I650">
        <v>80</v>
      </c>
      <c r="J650" t="s">
        <v>76</v>
      </c>
      <c r="K650">
        <v>91</v>
      </c>
      <c r="N650">
        <v>0</v>
      </c>
      <c r="P650" t="s">
        <v>24</v>
      </c>
      <c r="Q650" t="s">
        <v>28</v>
      </c>
      <c r="R650" t="s">
        <v>26</v>
      </c>
      <c r="S650" t="s">
        <v>27</v>
      </c>
      <c r="T650" s="1">
        <v>2894</v>
      </c>
    </row>
    <row r="651" spans="1:20" x14ac:dyDescent="0.25">
      <c r="A651" t="s">
        <v>34</v>
      </c>
      <c r="B651">
        <v>2022</v>
      </c>
      <c r="C651" t="s">
        <v>33</v>
      </c>
      <c r="E651" t="s">
        <v>32</v>
      </c>
      <c r="F651" t="s">
        <v>29</v>
      </c>
      <c r="G651">
        <v>29</v>
      </c>
      <c r="H651" t="s">
        <v>64</v>
      </c>
      <c r="I651">
        <v>80</v>
      </c>
      <c r="J651" t="s">
        <v>75</v>
      </c>
      <c r="K651">
        <v>93</v>
      </c>
      <c r="N651">
        <v>0</v>
      </c>
      <c r="P651" t="s">
        <v>24</v>
      </c>
      <c r="Q651" t="s">
        <v>28</v>
      </c>
      <c r="R651" t="s">
        <v>26</v>
      </c>
      <c r="S651" t="s">
        <v>27</v>
      </c>
      <c r="T651" s="1">
        <v>2697</v>
      </c>
    </row>
    <row r="652" spans="1:20" x14ac:dyDescent="0.25">
      <c r="A652" t="s">
        <v>34</v>
      </c>
      <c r="B652">
        <v>2022</v>
      </c>
      <c r="C652" t="s">
        <v>33</v>
      </c>
      <c r="E652" t="s">
        <v>32</v>
      </c>
      <c r="F652" t="s">
        <v>29</v>
      </c>
      <c r="G652">
        <v>29</v>
      </c>
      <c r="H652" t="s">
        <v>64</v>
      </c>
      <c r="I652">
        <v>80</v>
      </c>
      <c r="J652" t="s">
        <v>74</v>
      </c>
      <c r="K652">
        <v>123</v>
      </c>
      <c r="N652">
        <v>0</v>
      </c>
      <c r="P652" t="s">
        <v>24</v>
      </c>
      <c r="Q652" t="s">
        <v>28</v>
      </c>
      <c r="R652" t="s">
        <v>26</v>
      </c>
      <c r="S652" t="s">
        <v>27</v>
      </c>
      <c r="T652" s="1">
        <v>2627</v>
      </c>
    </row>
    <row r="653" spans="1:20" x14ac:dyDescent="0.25">
      <c r="A653" t="s">
        <v>34</v>
      </c>
      <c r="B653">
        <v>2022</v>
      </c>
      <c r="C653" t="s">
        <v>33</v>
      </c>
      <c r="E653" t="s">
        <v>32</v>
      </c>
      <c r="F653" t="s">
        <v>29</v>
      </c>
      <c r="G653">
        <v>29</v>
      </c>
      <c r="H653" t="s">
        <v>64</v>
      </c>
      <c r="I653">
        <v>80</v>
      </c>
      <c r="J653" t="s">
        <v>73</v>
      </c>
      <c r="K653">
        <v>149</v>
      </c>
      <c r="N653">
        <v>0</v>
      </c>
      <c r="P653" t="s">
        <v>24</v>
      </c>
      <c r="Q653" t="s">
        <v>28</v>
      </c>
      <c r="R653" t="s">
        <v>26</v>
      </c>
      <c r="S653" t="s">
        <v>27</v>
      </c>
      <c r="T653" s="1">
        <v>2560</v>
      </c>
    </row>
    <row r="654" spans="1:20" x14ac:dyDescent="0.25">
      <c r="A654" t="s">
        <v>34</v>
      </c>
      <c r="B654">
        <v>2022</v>
      </c>
      <c r="C654" t="s">
        <v>33</v>
      </c>
      <c r="E654" t="s">
        <v>32</v>
      </c>
      <c r="F654" t="s">
        <v>29</v>
      </c>
      <c r="G654">
        <v>29</v>
      </c>
      <c r="H654" t="s">
        <v>64</v>
      </c>
      <c r="I654">
        <v>80</v>
      </c>
      <c r="J654" t="s">
        <v>72</v>
      </c>
      <c r="K654">
        <v>153</v>
      </c>
      <c r="N654">
        <v>0</v>
      </c>
      <c r="P654" t="s">
        <v>24</v>
      </c>
      <c r="Q654" t="s">
        <v>28</v>
      </c>
      <c r="R654" t="s">
        <v>26</v>
      </c>
      <c r="S654" t="s">
        <v>27</v>
      </c>
      <c r="T654" s="1">
        <v>2762</v>
      </c>
    </row>
    <row r="655" spans="1:20" x14ac:dyDescent="0.25">
      <c r="A655" t="s">
        <v>34</v>
      </c>
      <c r="B655">
        <v>2022</v>
      </c>
      <c r="C655" t="s">
        <v>33</v>
      </c>
      <c r="E655" t="s">
        <v>32</v>
      </c>
      <c r="F655" t="s">
        <v>29</v>
      </c>
      <c r="G655">
        <v>29</v>
      </c>
      <c r="H655" t="s">
        <v>64</v>
      </c>
      <c r="I655">
        <v>80</v>
      </c>
      <c r="J655" t="s">
        <v>71</v>
      </c>
      <c r="K655">
        <v>179</v>
      </c>
      <c r="N655">
        <v>0</v>
      </c>
      <c r="P655" t="s">
        <v>24</v>
      </c>
      <c r="Q655" t="s">
        <v>28</v>
      </c>
      <c r="R655" t="s">
        <v>26</v>
      </c>
      <c r="S655" t="s">
        <v>27</v>
      </c>
      <c r="T655" s="1">
        <v>2655</v>
      </c>
    </row>
    <row r="656" spans="1:20" x14ac:dyDescent="0.25">
      <c r="A656" t="s">
        <v>34</v>
      </c>
      <c r="B656">
        <v>2022</v>
      </c>
      <c r="C656" t="s">
        <v>33</v>
      </c>
      <c r="E656" t="s">
        <v>32</v>
      </c>
      <c r="F656" t="s">
        <v>29</v>
      </c>
      <c r="G656">
        <v>29</v>
      </c>
      <c r="H656" t="s">
        <v>64</v>
      </c>
      <c r="I656">
        <v>80</v>
      </c>
      <c r="J656" t="s">
        <v>70</v>
      </c>
      <c r="K656">
        <v>181</v>
      </c>
      <c r="N656">
        <v>0</v>
      </c>
      <c r="P656" t="s">
        <v>24</v>
      </c>
      <c r="Q656" t="s">
        <v>28</v>
      </c>
      <c r="R656" t="s">
        <v>26</v>
      </c>
      <c r="S656" t="s">
        <v>27</v>
      </c>
      <c r="T656" s="1">
        <v>2855</v>
      </c>
    </row>
    <row r="657" spans="1:20" x14ac:dyDescent="0.25">
      <c r="A657" t="s">
        <v>34</v>
      </c>
      <c r="B657">
        <v>2022</v>
      </c>
      <c r="C657" t="s">
        <v>33</v>
      </c>
      <c r="E657" t="s">
        <v>32</v>
      </c>
      <c r="F657" t="s">
        <v>29</v>
      </c>
      <c r="G657">
        <v>29</v>
      </c>
      <c r="H657" t="s">
        <v>64</v>
      </c>
      <c r="I657">
        <v>80</v>
      </c>
      <c r="J657" t="s">
        <v>69</v>
      </c>
      <c r="K657">
        <v>203</v>
      </c>
      <c r="N657">
        <v>0</v>
      </c>
      <c r="P657" t="s">
        <v>24</v>
      </c>
      <c r="Q657" t="s">
        <v>28</v>
      </c>
      <c r="R657" t="s">
        <v>26</v>
      </c>
      <c r="S657" t="s">
        <v>27</v>
      </c>
      <c r="T657" s="1">
        <v>2396</v>
      </c>
    </row>
    <row r="658" spans="1:20" x14ac:dyDescent="0.25">
      <c r="A658" t="s">
        <v>34</v>
      </c>
      <c r="B658">
        <v>2022</v>
      </c>
      <c r="C658" t="s">
        <v>33</v>
      </c>
      <c r="E658" t="s">
        <v>32</v>
      </c>
      <c r="F658" t="s">
        <v>29</v>
      </c>
      <c r="G658">
        <v>29</v>
      </c>
      <c r="H658" t="s">
        <v>64</v>
      </c>
      <c r="I658">
        <v>80</v>
      </c>
      <c r="J658" t="s">
        <v>68</v>
      </c>
      <c r="K658">
        <v>213</v>
      </c>
      <c r="N658">
        <v>0</v>
      </c>
      <c r="P658" t="s">
        <v>24</v>
      </c>
      <c r="Q658" t="s">
        <v>28</v>
      </c>
      <c r="R658" t="s">
        <v>26</v>
      </c>
      <c r="S658" t="s">
        <v>27</v>
      </c>
      <c r="T658" s="1">
        <v>3385</v>
      </c>
    </row>
    <row r="659" spans="1:20" x14ac:dyDescent="0.25">
      <c r="A659" t="s">
        <v>34</v>
      </c>
      <c r="B659">
        <v>2022</v>
      </c>
      <c r="C659" t="s">
        <v>33</v>
      </c>
      <c r="E659" t="s">
        <v>32</v>
      </c>
      <c r="F659" t="s">
        <v>29</v>
      </c>
      <c r="G659">
        <v>29</v>
      </c>
      <c r="H659" t="s">
        <v>64</v>
      </c>
      <c r="I659">
        <v>80</v>
      </c>
      <c r="J659" t="s">
        <v>67</v>
      </c>
      <c r="K659">
        <v>215</v>
      </c>
      <c r="N659">
        <v>0</v>
      </c>
      <c r="P659" t="s">
        <v>24</v>
      </c>
      <c r="Q659" t="s">
        <v>28</v>
      </c>
      <c r="R659" t="s">
        <v>26</v>
      </c>
      <c r="S659" t="s">
        <v>27</v>
      </c>
      <c r="T659" s="1">
        <v>3220</v>
      </c>
    </row>
    <row r="660" spans="1:20" x14ac:dyDescent="0.25">
      <c r="A660" t="s">
        <v>34</v>
      </c>
      <c r="B660">
        <v>2022</v>
      </c>
      <c r="C660" t="s">
        <v>33</v>
      </c>
      <c r="E660" t="s">
        <v>32</v>
      </c>
      <c r="F660" t="s">
        <v>29</v>
      </c>
      <c r="G660">
        <v>29</v>
      </c>
      <c r="H660" t="s">
        <v>64</v>
      </c>
      <c r="I660">
        <v>80</v>
      </c>
      <c r="J660" t="s">
        <v>66</v>
      </c>
      <c r="K660">
        <v>223</v>
      </c>
      <c r="N660">
        <v>0</v>
      </c>
      <c r="P660" t="s">
        <v>24</v>
      </c>
      <c r="Q660" t="s">
        <v>28</v>
      </c>
      <c r="R660" t="s">
        <v>26</v>
      </c>
      <c r="S660" t="s">
        <v>27</v>
      </c>
      <c r="T660" s="1">
        <v>2495</v>
      </c>
    </row>
    <row r="661" spans="1:20" x14ac:dyDescent="0.25">
      <c r="A661" t="s">
        <v>34</v>
      </c>
      <c r="B661">
        <v>2022</v>
      </c>
      <c r="C661" t="s">
        <v>33</v>
      </c>
      <c r="E661" t="s">
        <v>32</v>
      </c>
      <c r="F661" t="s">
        <v>29</v>
      </c>
      <c r="G661">
        <v>29</v>
      </c>
      <c r="H661" t="s">
        <v>64</v>
      </c>
      <c r="I661">
        <v>80</v>
      </c>
      <c r="J661" t="s">
        <v>65</v>
      </c>
      <c r="K661">
        <v>225</v>
      </c>
      <c r="N661">
        <v>0</v>
      </c>
      <c r="P661" t="s">
        <v>24</v>
      </c>
      <c r="Q661" t="s">
        <v>28</v>
      </c>
      <c r="R661" t="s">
        <v>26</v>
      </c>
      <c r="S661" t="s">
        <v>27</v>
      </c>
      <c r="T661" s="1">
        <v>4559</v>
      </c>
    </row>
    <row r="662" spans="1:20" x14ac:dyDescent="0.25">
      <c r="A662" t="s">
        <v>34</v>
      </c>
      <c r="B662">
        <v>2022</v>
      </c>
      <c r="C662" t="s">
        <v>33</v>
      </c>
      <c r="E662" t="s">
        <v>32</v>
      </c>
      <c r="F662" t="s">
        <v>29</v>
      </c>
      <c r="G662">
        <v>29</v>
      </c>
      <c r="H662" t="s">
        <v>64</v>
      </c>
      <c r="I662">
        <v>80</v>
      </c>
      <c r="J662" t="s">
        <v>63</v>
      </c>
      <c r="K662">
        <v>229</v>
      </c>
      <c r="N662">
        <v>0</v>
      </c>
      <c r="P662" t="s">
        <v>24</v>
      </c>
      <c r="Q662" t="s">
        <v>28</v>
      </c>
      <c r="R662" t="s">
        <v>26</v>
      </c>
      <c r="S662" t="s">
        <v>27</v>
      </c>
      <c r="T662" s="1">
        <v>3310</v>
      </c>
    </row>
    <row r="663" spans="1:20" x14ac:dyDescent="0.25">
      <c r="A663" t="s">
        <v>34</v>
      </c>
      <c r="B663">
        <v>2022</v>
      </c>
      <c r="C663" t="s">
        <v>33</v>
      </c>
      <c r="E663" t="s">
        <v>32</v>
      </c>
      <c r="F663" t="s">
        <v>29</v>
      </c>
      <c r="G663">
        <v>29</v>
      </c>
      <c r="H663" t="s">
        <v>55</v>
      </c>
      <c r="I663">
        <v>90</v>
      </c>
      <c r="J663" t="s">
        <v>62</v>
      </c>
      <c r="K663">
        <v>23</v>
      </c>
      <c r="N663">
        <v>0</v>
      </c>
      <c r="P663" t="s">
        <v>24</v>
      </c>
      <c r="Q663" t="s">
        <v>28</v>
      </c>
      <c r="R663" t="s">
        <v>26</v>
      </c>
      <c r="S663" t="s">
        <v>27</v>
      </c>
      <c r="T663" s="1">
        <v>5085</v>
      </c>
    </row>
    <row r="664" spans="1:20" x14ac:dyDescent="0.25">
      <c r="A664" t="s">
        <v>34</v>
      </c>
      <c r="B664">
        <v>2022</v>
      </c>
      <c r="C664" t="s">
        <v>33</v>
      </c>
      <c r="E664" t="s">
        <v>32</v>
      </c>
      <c r="F664" t="s">
        <v>29</v>
      </c>
      <c r="G664">
        <v>29</v>
      </c>
      <c r="H664" t="s">
        <v>55</v>
      </c>
      <c r="I664">
        <v>90</v>
      </c>
      <c r="J664" t="s">
        <v>61</v>
      </c>
      <c r="K664">
        <v>31</v>
      </c>
      <c r="N664">
        <v>0</v>
      </c>
      <c r="P664" t="s">
        <v>24</v>
      </c>
      <c r="Q664" t="s">
        <v>28</v>
      </c>
      <c r="R664" t="s">
        <v>26</v>
      </c>
      <c r="S664" t="s">
        <v>27</v>
      </c>
      <c r="T664" s="1">
        <v>4745</v>
      </c>
    </row>
    <row r="665" spans="1:20" x14ac:dyDescent="0.25">
      <c r="A665" t="s">
        <v>34</v>
      </c>
      <c r="B665">
        <v>2022</v>
      </c>
      <c r="C665" t="s">
        <v>33</v>
      </c>
      <c r="E665" t="s">
        <v>32</v>
      </c>
      <c r="F665" t="s">
        <v>29</v>
      </c>
      <c r="G665">
        <v>29</v>
      </c>
      <c r="H665" t="s">
        <v>55</v>
      </c>
      <c r="I665">
        <v>90</v>
      </c>
      <c r="J665" t="s">
        <v>60</v>
      </c>
      <c r="K665">
        <v>69</v>
      </c>
      <c r="N665">
        <v>0</v>
      </c>
      <c r="P665" t="s">
        <v>24</v>
      </c>
      <c r="Q665" t="s">
        <v>28</v>
      </c>
      <c r="R665" t="s">
        <v>26</v>
      </c>
      <c r="S665" t="s">
        <v>27</v>
      </c>
      <c r="T665" s="1">
        <v>6938</v>
      </c>
    </row>
    <row r="666" spans="1:20" x14ac:dyDescent="0.25">
      <c r="A666" t="s">
        <v>34</v>
      </c>
      <c r="B666">
        <v>2022</v>
      </c>
      <c r="C666" t="s">
        <v>33</v>
      </c>
      <c r="E666" t="s">
        <v>32</v>
      </c>
      <c r="F666" t="s">
        <v>29</v>
      </c>
      <c r="G666">
        <v>29</v>
      </c>
      <c r="H666" t="s">
        <v>55</v>
      </c>
      <c r="I666">
        <v>90</v>
      </c>
      <c r="J666" t="s">
        <v>59</v>
      </c>
      <c r="K666">
        <v>133</v>
      </c>
      <c r="N666">
        <v>0</v>
      </c>
      <c r="P666" t="s">
        <v>24</v>
      </c>
      <c r="Q666" t="s">
        <v>28</v>
      </c>
      <c r="R666" t="s">
        <v>26</v>
      </c>
      <c r="S666" t="s">
        <v>27</v>
      </c>
      <c r="T666" s="1">
        <v>6746</v>
      </c>
    </row>
    <row r="667" spans="1:20" x14ac:dyDescent="0.25">
      <c r="A667" t="s">
        <v>34</v>
      </c>
      <c r="B667">
        <v>2022</v>
      </c>
      <c r="C667" t="s">
        <v>33</v>
      </c>
      <c r="E667" t="s">
        <v>32</v>
      </c>
      <c r="F667" t="s">
        <v>29</v>
      </c>
      <c r="G667">
        <v>29</v>
      </c>
      <c r="H667" t="s">
        <v>55</v>
      </c>
      <c r="I667">
        <v>90</v>
      </c>
      <c r="J667" t="s">
        <v>58</v>
      </c>
      <c r="K667">
        <v>143</v>
      </c>
      <c r="N667">
        <v>0</v>
      </c>
      <c r="P667" t="s">
        <v>24</v>
      </c>
      <c r="Q667" t="s">
        <v>28</v>
      </c>
      <c r="R667" t="s">
        <v>26</v>
      </c>
      <c r="S667" t="s">
        <v>27</v>
      </c>
      <c r="T667" s="1">
        <v>6704</v>
      </c>
    </row>
    <row r="668" spans="1:20" x14ac:dyDescent="0.25">
      <c r="A668" t="s">
        <v>34</v>
      </c>
      <c r="B668">
        <v>2022</v>
      </c>
      <c r="C668" t="s">
        <v>33</v>
      </c>
      <c r="E668" t="s">
        <v>32</v>
      </c>
      <c r="F668" t="s">
        <v>29</v>
      </c>
      <c r="G668">
        <v>29</v>
      </c>
      <c r="H668" t="s">
        <v>55</v>
      </c>
      <c r="I668">
        <v>90</v>
      </c>
      <c r="J668" t="s">
        <v>57</v>
      </c>
      <c r="K668">
        <v>155</v>
      </c>
      <c r="N668">
        <v>0</v>
      </c>
      <c r="P668" t="s">
        <v>24</v>
      </c>
      <c r="Q668" t="s">
        <v>28</v>
      </c>
      <c r="R668" t="s">
        <v>26</v>
      </c>
      <c r="S668" t="s">
        <v>27</v>
      </c>
      <c r="T668" s="1">
        <v>6687</v>
      </c>
    </row>
    <row r="669" spans="1:20" x14ac:dyDescent="0.25">
      <c r="A669" t="s">
        <v>34</v>
      </c>
      <c r="B669">
        <v>2022</v>
      </c>
      <c r="C669" t="s">
        <v>33</v>
      </c>
      <c r="E669" t="s">
        <v>32</v>
      </c>
      <c r="F669" t="s">
        <v>29</v>
      </c>
      <c r="G669">
        <v>29</v>
      </c>
      <c r="H669" t="s">
        <v>55</v>
      </c>
      <c r="I669">
        <v>90</v>
      </c>
      <c r="J669" t="s">
        <v>56</v>
      </c>
      <c r="K669">
        <v>201</v>
      </c>
      <c r="N669">
        <v>0</v>
      </c>
      <c r="P669" t="s">
        <v>24</v>
      </c>
      <c r="Q669" t="s">
        <v>28</v>
      </c>
      <c r="R669" t="s">
        <v>26</v>
      </c>
      <c r="S669" t="s">
        <v>27</v>
      </c>
      <c r="T669" s="1">
        <v>6405</v>
      </c>
    </row>
    <row r="670" spans="1:20" x14ac:dyDescent="0.25">
      <c r="A670" t="s">
        <v>34</v>
      </c>
      <c r="B670">
        <v>2022</v>
      </c>
      <c r="C670" t="s">
        <v>33</v>
      </c>
      <c r="E670" t="s">
        <v>32</v>
      </c>
      <c r="F670" t="s">
        <v>29</v>
      </c>
      <c r="G670">
        <v>29</v>
      </c>
      <c r="H670" t="s">
        <v>55</v>
      </c>
      <c r="I670">
        <v>90</v>
      </c>
      <c r="J670" t="s">
        <v>54</v>
      </c>
      <c r="K670">
        <v>207</v>
      </c>
      <c r="N670">
        <v>0</v>
      </c>
      <c r="P670" t="s">
        <v>24</v>
      </c>
      <c r="Q670" t="s">
        <v>28</v>
      </c>
      <c r="R670" t="s">
        <v>26</v>
      </c>
      <c r="S670" t="s">
        <v>27</v>
      </c>
      <c r="T670" s="1">
        <v>6814</v>
      </c>
    </row>
    <row r="671" spans="1:20" x14ac:dyDescent="0.25">
      <c r="A671" t="s">
        <v>34</v>
      </c>
      <c r="B671">
        <v>2022</v>
      </c>
      <c r="C671" t="s">
        <v>33</v>
      </c>
      <c r="E671" t="s">
        <v>32</v>
      </c>
      <c r="F671" t="s">
        <v>29</v>
      </c>
      <c r="G671">
        <v>29</v>
      </c>
      <c r="H671" t="s">
        <v>44</v>
      </c>
      <c r="I671">
        <v>70</v>
      </c>
      <c r="J671" t="s">
        <v>53</v>
      </c>
      <c r="K671">
        <v>9</v>
      </c>
      <c r="N671">
        <v>0</v>
      </c>
      <c r="P671" t="s">
        <v>24</v>
      </c>
      <c r="Q671" t="s">
        <v>28</v>
      </c>
      <c r="R671" t="s">
        <v>26</v>
      </c>
      <c r="S671" t="s">
        <v>27</v>
      </c>
      <c r="T671" s="1">
        <v>4384</v>
      </c>
    </row>
    <row r="672" spans="1:20" x14ac:dyDescent="0.25">
      <c r="A672" t="s">
        <v>34</v>
      </c>
      <c r="B672">
        <v>2022</v>
      </c>
      <c r="C672" t="s">
        <v>33</v>
      </c>
      <c r="E672" t="s">
        <v>32</v>
      </c>
      <c r="F672" t="s">
        <v>29</v>
      </c>
      <c r="G672">
        <v>29</v>
      </c>
      <c r="H672" t="s">
        <v>44</v>
      </c>
      <c r="I672">
        <v>70</v>
      </c>
      <c r="J672" t="s">
        <v>52</v>
      </c>
      <c r="K672">
        <v>11</v>
      </c>
      <c r="N672">
        <v>0</v>
      </c>
      <c r="P672" t="s">
        <v>24</v>
      </c>
      <c r="Q672" t="s">
        <v>28</v>
      </c>
      <c r="R672" t="s">
        <v>26</v>
      </c>
      <c r="S672" t="s">
        <v>27</v>
      </c>
      <c r="T672" s="1">
        <v>4126</v>
      </c>
    </row>
    <row r="673" spans="1:20" x14ac:dyDescent="0.25">
      <c r="A673" t="s">
        <v>34</v>
      </c>
      <c r="B673">
        <v>2022</v>
      </c>
      <c r="C673" t="s">
        <v>33</v>
      </c>
      <c r="E673" t="s">
        <v>32</v>
      </c>
      <c r="F673" t="s">
        <v>29</v>
      </c>
      <c r="G673">
        <v>29</v>
      </c>
      <c r="H673" t="s">
        <v>44</v>
      </c>
      <c r="I673">
        <v>70</v>
      </c>
      <c r="J673" t="s">
        <v>51</v>
      </c>
      <c r="K673">
        <v>43</v>
      </c>
      <c r="N673">
        <v>0</v>
      </c>
      <c r="P673" t="s">
        <v>24</v>
      </c>
      <c r="Q673" t="s">
        <v>28</v>
      </c>
      <c r="R673" t="s">
        <v>26</v>
      </c>
      <c r="S673" t="s">
        <v>27</v>
      </c>
      <c r="T673" s="1">
        <v>5535</v>
      </c>
    </row>
    <row r="674" spans="1:20" x14ac:dyDescent="0.25">
      <c r="A674" t="s">
        <v>34</v>
      </c>
      <c r="B674">
        <v>2022</v>
      </c>
      <c r="C674" t="s">
        <v>33</v>
      </c>
      <c r="E674" t="s">
        <v>32</v>
      </c>
      <c r="F674" t="s">
        <v>29</v>
      </c>
      <c r="G674">
        <v>29</v>
      </c>
      <c r="H674" t="s">
        <v>44</v>
      </c>
      <c r="I674">
        <v>70</v>
      </c>
      <c r="J674" t="s">
        <v>50</v>
      </c>
      <c r="K674">
        <v>57</v>
      </c>
      <c r="N674">
        <v>0</v>
      </c>
      <c r="P674" t="s">
        <v>24</v>
      </c>
      <c r="Q674" t="s">
        <v>28</v>
      </c>
      <c r="R674" t="s">
        <v>26</v>
      </c>
      <c r="S674" t="s">
        <v>27</v>
      </c>
      <c r="T674" s="1">
        <v>3520</v>
      </c>
    </row>
    <row r="675" spans="1:20" x14ac:dyDescent="0.25">
      <c r="A675" t="s">
        <v>34</v>
      </c>
      <c r="B675">
        <v>2022</v>
      </c>
      <c r="C675" t="s">
        <v>33</v>
      </c>
      <c r="E675" t="s">
        <v>32</v>
      </c>
      <c r="F675" t="s">
        <v>29</v>
      </c>
      <c r="G675">
        <v>29</v>
      </c>
      <c r="H675" t="s">
        <v>44</v>
      </c>
      <c r="I675">
        <v>70</v>
      </c>
      <c r="J675" t="s">
        <v>49</v>
      </c>
      <c r="K675">
        <v>77</v>
      </c>
      <c r="N675">
        <v>0</v>
      </c>
      <c r="P675" t="s">
        <v>24</v>
      </c>
      <c r="Q675" t="s">
        <v>28</v>
      </c>
      <c r="R675" t="s">
        <v>26</v>
      </c>
      <c r="S675" t="s">
        <v>27</v>
      </c>
      <c r="T675" s="1">
        <v>7004</v>
      </c>
    </row>
    <row r="676" spans="1:20" x14ac:dyDescent="0.25">
      <c r="A676" t="s">
        <v>34</v>
      </c>
      <c r="B676">
        <v>2022</v>
      </c>
      <c r="C676" t="s">
        <v>33</v>
      </c>
      <c r="E676" t="s">
        <v>32</v>
      </c>
      <c r="F676" t="s">
        <v>29</v>
      </c>
      <c r="G676">
        <v>29</v>
      </c>
      <c r="H676" t="s">
        <v>44</v>
      </c>
      <c r="I676">
        <v>70</v>
      </c>
      <c r="J676" t="s">
        <v>48</v>
      </c>
      <c r="K676">
        <v>97</v>
      </c>
      <c r="N676">
        <v>0</v>
      </c>
      <c r="P676" t="s">
        <v>24</v>
      </c>
      <c r="Q676" t="s">
        <v>28</v>
      </c>
      <c r="R676" t="s">
        <v>26</v>
      </c>
      <c r="S676" t="s">
        <v>27</v>
      </c>
      <c r="T676" s="1">
        <v>4178</v>
      </c>
    </row>
    <row r="677" spans="1:20" x14ac:dyDescent="0.25">
      <c r="A677" t="s">
        <v>34</v>
      </c>
      <c r="B677">
        <v>2022</v>
      </c>
      <c r="C677" t="s">
        <v>33</v>
      </c>
      <c r="E677" t="s">
        <v>32</v>
      </c>
      <c r="F677" t="s">
        <v>29</v>
      </c>
      <c r="G677">
        <v>29</v>
      </c>
      <c r="H677" t="s">
        <v>44</v>
      </c>
      <c r="I677">
        <v>70</v>
      </c>
      <c r="J677" t="s">
        <v>47</v>
      </c>
      <c r="K677">
        <v>109</v>
      </c>
      <c r="N677">
        <v>0</v>
      </c>
      <c r="P677" t="s">
        <v>24</v>
      </c>
      <c r="Q677" t="s">
        <v>28</v>
      </c>
      <c r="R677" t="s">
        <v>26</v>
      </c>
      <c r="S677" t="s">
        <v>27</v>
      </c>
      <c r="T677" s="1">
        <v>4465</v>
      </c>
    </row>
    <row r="678" spans="1:20" x14ac:dyDescent="0.25">
      <c r="A678" t="s">
        <v>34</v>
      </c>
      <c r="B678">
        <v>2022</v>
      </c>
      <c r="C678" t="s">
        <v>33</v>
      </c>
      <c r="E678" t="s">
        <v>32</v>
      </c>
      <c r="F678" t="s">
        <v>29</v>
      </c>
      <c r="G678">
        <v>29</v>
      </c>
      <c r="H678" t="s">
        <v>44</v>
      </c>
      <c r="I678">
        <v>70</v>
      </c>
      <c r="J678" t="s">
        <v>46</v>
      </c>
      <c r="K678">
        <v>119</v>
      </c>
      <c r="N678">
        <v>0</v>
      </c>
      <c r="P678" t="s">
        <v>24</v>
      </c>
      <c r="Q678" t="s">
        <v>28</v>
      </c>
      <c r="R678" t="s">
        <v>26</v>
      </c>
      <c r="S678" t="s">
        <v>27</v>
      </c>
      <c r="T678" s="1">
        <v>3910</v>
      </c>
    </row>
    <row r="679" spans="1:20" x14ac:dyDescent="0.25">
      <c r="A679" t="s">
        <v>34</v>
      </c>
      <c r="B679">
        <v>2022</v>
      </c>
      <c r="C679" t="s">
        <v>33</v>
      </c>
      <c r="E679" t="s">
        <v>32</v>
      </c>
      <c r="F679" t="s">
        <v>29</v>
      </c>
      <c r="G679">
        <v>29</v>
      </c>
      <c r="H679" t="s">
        <v>44</v>
      </c>
      <c r="I679">
        <v>70</v>
      </c>
      <c r="J679" t="s">
        <v>45</v>
      </c>
      <c r="K679">
        <v>145</v>
      </c>
      <c r="N679">
        <v>0</v>
      </c>
      <c r="P679" t="s">
        <v>24</v>
      </c>
      <c r="Q679" t="s">
        <v>28</v>
      </c>
      <c r="R679" t="s">
        <v>26</v>
      </c>
      <c r="S679" t="s">
        <v>27</v>
      </c>
      <c r="T679" s="1">
        <v>4732</v>
      </c>
    </row>
    <row r="680" spans="1:20" x14ac:dyDescent="0.25">
      <c r="A680" t="s">
        <v>34</v>
      </c>
      <c r="B680">
        <v>2022</v>
      </c>
      <c r="C680" t="s">
        <v>33</v>
      </c>
      <c r="E680" t="s">
        <v>32</v>
      </c>
      <c r="F680" t="s">
        <v>29</v>
      </c>
      <c r="G680">
        <v>29</v>
      </c>
      <c r="H680" t="s">
        <v>44</v>
      </c>
      <c r="I680">
        <v>70</v>
      </c>
      <c r="J680" t="s">
        <v>43</v>
      </c>
      <c r="K680">
        <v>209</v>
      </c>
      <c r="N680">
        <v>0</v>
      </c>
      <c r="P680" t="s">
        <v>24</v>
      </c>
      <c r="Q680" t="s">
        <v>28</v>
      </c>
      <c r="R680" t="s">
        <v>26</v>
      </c>
      <c r="S680" t="s">
        <v>27</v>
      </c>
      <c r="T680" s="1">
        <v>4003</v>
      </c>
    </row>
    <row r="681" spans="1:20" x14ac:dyDescent="0.25">
      <c r="A681" t="s">
        <v>34</v>
      </c>
      <c r="B681">
        <v>2022</v>
      </c>
      <c r="C681" t="s">
        <v>33</v>
      </c>
      <c r="E681" t="s">
        <v>32</v>
      </c>
      <c r="F681" t="s">
        <v>29</v>
      </c>
      <c r="G681">
        <v>29</v>
      </c>
      <c r="H681" t="s">
        <v>31</v>
      </c>
      <c r="I681">
        <v>40</v>
      </c>
      <c r="J681" t="s">
        <v>42</v>
      </c>
      <c r="K681">
        <v>13</v>
      </c>
      <c r="N681">
        <v>0</v>
      </c>
      <c r="P681" t="s">
        <v>24</v>
      </c>
      <c r="Q681" t="s">
        <v>28</v>
      </c>
      <c r="R681" t="s">
        <v>26</v>
      </c>
      <c r="S681" t="s">
        <v>27</v>
      </c>
      <c r="T681" s="1">
        <v>4006</v>
      </c>
    </row>
    <row r="682" spans="1:20" x14ac:dyDescent="0.25">
      <c r="A682" t="s">
        <v>34</v>
      </c>
      <c r="B682">
        <v>2022</v>
      </c>
      <c r="C682" t="s">
        <v>33</v>
      </c>
      <c r="E682" t="s">
        <v>32</v>
      </c>
      <c r="F682" t="s">
        <v>29</v>
      </c>
      <c r="G682">
        <v>29</v>
      </c>
      <c r="H682" t="s">
        <v>31</v>
      </c>
      <c r="I682">
        <v>40</v>
      </c>
      <c r="J682" t="s">
        <v>41</v>
      </c>
      <c r="K682">
        <v>37</v>
      </c>
      <c r="N682">
        <v>0</v>
      </c>
      <c r="P682" t="s">
        <v>24</v>
      </c>
      <c r="Q682" t="s">
        <v>28</v>
      </c>
      <c r="R682" t="s">
        <v>26</v>
      </c>
      <c r="S682" t="s">
        <v>27</v>
      </c>
      <c r="T682" s="1">
        <v>4459</v>
      </c>
    </row>
    <row r="683" spans="1:20" x14ac:dyDescent="0.25">
      <c r="A683" t="s">
        <v>34</v>
      </c>
      <c r="B683">
        <v>2022</v>
      </c>
      <c r="C683" t="s">
        <v>33</v>
      </c>
      <c r="E683" t="s">
        <v>32</v>
      </c>
      <c r="F683" t="s">
        <v>29</v>
      </c>
      <c r="G683">
        <v>29</v>
      </c>
      <c r="H683" t="s">
        <v>31</v>
      </c>
      <c r="I683">
        <v>40</v>
      </c>
      <c r="J683" t="s">
        <v>40</v>
      </c>
      <c r="K683">
        <v>39</v>
      </c>
      <c r="N683">
        <v>0</v>
      </c>
      <c r="P683" t="s">
        <v>24</v>
      </c>
      <c r="Q683" t="s">
        <v>28</v>
      </c>
      <c r="R683" t="s">
        <v>26</v>
      </c>
      <c r="S683" t="s">
        <v>27</v>
      </c>
      <c r="T683" s="1">
        <v>3763</v>
      </c>
    </row>
    <row r="684" spans="1:20" x14ac:dyDescent="0.25">
      <c r="A684" t="s">
        <v>34</v>
      </c>
      <c r="B684">
        <v>2022</v>
      </c>
      <c r="C684" t="s">
        <v>33</v>
      </c>
      <c r="E684" t="s">
        <v>32</v>
      </c>
      <c r="F684" t="s">
        <v>29</v>
      </c>
      <c r="G684">
        <v>29</v>
      </c>
      <c r="H684" t="s">
        <v>31</v>
      </c>
      <c r="I684">
        <v>40</v>
      </c>
      <c r="J684" t="s">
        <v>39</v>
      </c>
      <c r="K684">
        <v>83</v>
      </c>
      <c r="N684">
        <v>0</v>
      </c>
      <c r="P684" t="s">
        <v>24</v>
      </c>
      <c r="Q684" t="s">
        <v>28</v>
      </c>
      <c r="R684" t="s">
        <v>26</v>
      </c>
      <c r="S684" t="s">
        <v>27</v>
      </c>
      <c r="T684" s="1">
        <v>4028</v>
      </c>
    </row>
    <row r="685" spans="1:20" x14ac:dyDescent="0.25">
      <c r="A685" t="s">
        <v>34</v>
      </c>
      <c r="B685">
        <v>2022</v>
      </c>
      <c r="C685" t="s">
        <v>33</v>
      </c>
      <c r="E685" t="s">
        <v>32</v>
      </c>
      <c r="F685" t="s">
        <v>29</v>
      </c>
      <c r="G685">
        <v>29</v>
      </c>
      <c r="H685" t="s">
        <v>31</v>
      </c>
      <c r="I685">
        <v>40</v>
      </c>
      <c r="J685" t="s">
        <v>38</v>
      </c>
      <c r="K685">
        <v>95</v>
      </c>
      <c r="N685">
        <v>0</v>
      </c>
      <c r="P685" t="s">
        <v>24</v>
      </c>
      <c r="Q685" t="s">
        <v>28</v>
      </c>
      <c r="R685" t="s">
        <v>26</v>
      </c>
      <c r="S685" t="s">
        <v>27</v>
      </c>
      <c r="T685" s="1">
        <v>6658</v>
      </c>
    </row>
    <row r="686" spans="1:20" x14ac:dyDescent="0.25">
      <c r="A686" t="s">
        <v>34</v>
      </c>
      <c r="B686">
        <v>2022</v>
      </c>
      <c r="C686" t="s">
        <v>33</v>
      </c>
      <c r="E686" t="s">
        <v>32</v>
      </c>
      <c r="F686" t="s">
        <v>29</v>
      </c>
      <c r="G686">
        <v>29</v>
      </c>
      <c r="H686" t="s">
        <v>31</v>
      </c>
      <c r="I686">
        <v>40</v>
      </c>
      <c r="J686" t="s">
        <v>37</v>
      </c>
      <c r="K686">
        <v>101</v>
      </c>
      <c r="N686">
        <v>0</v>
      </c>
      <c r="P686" t="s">
        <v>24</v>
      </c>
      <c r="Q686" t="s">
        <v>28</v>
      </c>
      <c r="R686" t="s">
        <v>26</v>
      </c>
      <c r="S686" t="s">
        <v>27</v>
      </c>
      <c r="T686" s="1">
        <v>4787</v>
      </c>
    </row>
    <row r="687" spans="1:20" x14ac:dyDescent="0.25">
      <c r="A687" t="s">
        <v>34</v>
      </c>
      <c r="B687">
        <v>2022</v>
      </c>
      <c r="C687" t="s">
        <v>33</v>
      </c>
      <c r="E687" t="s">
        <v>32</v>
      </c>
      <c r="F687" t="s">
        <v>29</v>
      </c>
      <c r="G687">
        <v>29</v>
      </c>
      <c r="H687" t="s">
        <v>31</v>
      </c>
      <c r="I687">
        <v>40</v>
      </c>
      <c r="J687" t="s">
        <v>36</v>
      </c>
      <c r="K687">
        <v>107</v>
      </c>
      <c r="N687">
        <v>0</v>
      </c>
      <c r="P687" t="s">
        <v>24</v>
      </c>
      <c r="Q687" t="s">
        <v>28</v>
      </c>
      <c r="R687" t="s">
        <v>26</v>
      </c>
      <c r="S687" t="s">
        <v>27</v>
      </c>
      <c r="T687" s="1">
        <v>7328</v>
      </c>
    </row>
    <row r="688" spans="1:20" x14ac:dyDescent="0.25">
      <c r="A688" t="s">
        <v>34</v>
      </c>
      <c r="B688">
        <v>2022</v>
      </c>
      <c r="C688" t="s">
        <v>33</v>
      </c>
      <c r="E688" t="s">
        <v>32</v>
      </c>
      <c r="F688" t="s">
        <v>29</v>
      </c>
      <c r="G688">
        <v>29</v>
      </c>
      <c r="H688" t="s">
        <v>31</v>
      </c>
      <c r="I688">
        <v>40</v>
      </c>
      <c r="J688" t="s">
        <v>35</v>
      </c>
      <c r="K688">
        <v>185</v>
      </c>
      <c r="N688">
        <v>0</v>
      </c>
      <c r="P688" t="s">
        <v>24</v>
      </c>
      <c r="Q688" t="s">
        <v>28</v>
      </c>
      <c r="R688" t="s">
        <v>26</v>
      </c>
      <c r="S688" t="s">
        <v>27</v>
      </c>
      <c r="T688" s="1">
        <v>3962</v>
      </c>
    </row>
    <row r="689" spans="1:20" x14ac:dyDescent="0.25">
      <c r="A689" t="s">
        <v>34</v>
      </c>
      <c r="B689">
        <v>2022</v>
      </c>
      <c r="C689" t="s">
        <v>33</v>
      </c>
      <c r="E689" t="s">
        <v>32</v>
      </c>
      <c r="F689" t="s">
        <v>29</v>
      </c>
      <c r="G689">
        <v>29</v>
      </c>
      <c r="H689" t="s">
        <v>31</v>
      </c>
      <c r="I689">
        <v>40</v>
      </c>
      <c r="J689" t="s">
        <v>30</v>
      </c>
      <c r="K689">
        <v>217</v>
      </c>
      <c r="N689">
        <v>0</v>
      </c>
      <c r="P689" t="s">
        <v>24</v>
      </c>
      <c r="Q689" t="s">
        <v>28</v>
      </c>
      <c r="R689" t="s">
        <v>26</v>
      </c>
      <c r="S689" t="s">
        <v>27</v>
      </c>
      <c r="T689" s="1">
        <v>4000</v>
      </c>
    </row>
    <row r="690" spans="1:20" ht="17.25" x14ac:dyDescent="0.25">
      <c r="A690" t="s">
        <v>34</v>
      </c>
      <c r="B690">
        <v>1992</v>
      </c>
      <c r="C690" t="s">
        <v>33</v>
      </c>
      <c r="E690" t="s">
        <v>23</v>
      </c>
      <c r="F690" t="s">
        <v>29</v>
      </c>
      <c r="G690">
        <v>30</v>
      </c>
      <c r="J690" s="11" t="s">
        <v>163</v>
      </c>
      <c r="P690" t="s">
        <v>24</v>
      </c>
      <c r="Q690" t="s">
        <v>28</v>
      </c>
      <c r="R690" t="s">
        <v>26</v>
      </c>
      <c r="S690" t="s">
        <v>272</v>
      </c>
      <c r="T690" s="15">
        <v>454</v>
      </c>
    </row>
    <row r="691" spans="1:20" ht="17.25" x14ac:dyDescent="0.25">
      <c r="A691" t="s">
        <v>34</v>
      </c>
      <c r="B691">
        <v>1992</v>
      </c>
      <c r="C691" t="s">
        <v>33</v>
      </c>
      <c r="E691" t="s">
        <v>23</v>
      </c>
      <c r="F691" t="s">
        <v>29</v>
      </c>
      <c r="G691">
        <v>31</v>
      </c>
      <c r="J691" s="11" t="s">
        <v>164</v>
      </c>
      <c r="P691" t="s">
        <v>24</v>
      </c>
      <c r="Q691" t="s">
        <v>28</v>
      </c>
      <c r="R691" t="s">
        <v>26</v>
      </c>
      <c r="S691" t="s">
        <v>273</v>
      </c>
      <c r="T691" s="15">
        <v>775</v>
      </c>
    </row>
    <row r="692" spans="1:20" ht="17.25" x14ac:dyDescent="0.25">
      <c r="A692" t="s">
        <v>34</v>
      </c>
      <c r="B692">
        <v>1992</v>
      </c>
      <c r="C692" t="s">
        <v>33</v>
      </c>
      <c r="E692" t="s">
        <v>23</v>
      </c>
      <c r="F692" t="s">
        <v>29</v>
      </c>
      <c r="G692">
        <v>32</v>
      </c>
      <c r="J692" s="11" t="s">
        <v>165</v>
      </c>
      <c r="P692" t="s">
        <v>24</v>
      </c>
      <c r="Q692" t="s">
        <v>28</v>
      </c>
      <c r="R692" t="s">
        <v>26</v>
      </c>
      <c r="S692" t="s">
        <v>274</v>
      </c>
      <c r="T692" s="15">
        <v>775</v>
      </c>
    </row>
    <row r="693" spans="1:20" ht="17.25" x14ac:dyDescent="0.25">
      <c r="A693" t="s">
        <v>34</v>
      </c>
      <c r="B693">
        <v>1992</v>
      </c>
      <c r="C693" t="s">
        <v>33</v>
      </c>
      <c r="E693" t="s">
        <v>23</v>
      </c>
      <c r="F693" t="s">
        <v>29</v>
      </c>
      <c r="G693">
        <v>33</v>
      </c>
      <c r="J693" s="11" t="s">
        <v>166</v>
      </c>
      <c r="P693" t="s">
        <v>24</v>
      </c>
      <c r="Q693" t="s">
        <v>28</v>
      </c>
      <c r="R693" t="s">
        <v>26</v>
      </c>
      <c r="S693" t="s">
        <v>275</v>
      </c>
      <c r="T693" s="15">
        <v>802</v>
      </c>
    </row>
    <row r="694" spans="1:20" ht="17.25" x14ac:dyDescent="0.25">
      <c r="A694" t="s">
        <v>34</v>
      </c>
      <c r="B694">
        <v>1992</v>
      </c>
      <c r="C694" t="s">
        <v>33</v>
      </c>
      <c r="E694" t="s">
        <v>23</v>
      </c>
      <c r="F694" t="s">
        <v>29</v>
      </c>
      <c r="G694">
        <v>34</v>
      </c>
      <c r="J694" s="11" t="s">
        <v>167</v>
      </c>
      <c r="P694" t="s">
        <v>24</v>
      </c>
      <c r="Q694" t="s">
        <v>28</v>
      </c>
      <c r="R694" t="s">
        <v>26</v>
      </c>
      <c r="S694" t="s">
        <v>276</v>
      </c>
      <c r="T694" s="15">
        <v>829</v>
      </c>
    </row>
    <row r="695" spans="1:20" ht="17.25" x14ac:dyDescent="0.25">
      <c r="A695" t="s">
        <v>34</v>
      </c>
      <c r="B695">
        <v>1992</v>
      </c>
      <c r="C695" t="s">
        <v>33</v>
      </c>
      <c r="E695" t="s">
        <v>23</v>
      </c>
      <c r="F695" t="s">
        <v>29</v>
      </c>
      <c r="G695">
        <v>35</v>
      </c>
      <c r="J695" s="11" t="s">
        <v>168</v>
      </c>
      <c r="P695" t="s">
        <v>24</v>
      </c>
      <c r="Q695" t="s">
        <v>28</v>
      </c>
      <c r="R695" t="s">
        <v>26</v>
      </c>
      <c r="S695" t="s">
        <v>277</v>
      </c>
      <c r="T695" s="15">
        <v>625</v>
      </c>
    </row>
    <row r="696" spans="1:20" ht="17.25" x14ac:dyDescent="0.25">
      <c r="A696" t="s">
        <v>34</v>
      </c>
      <c r="B696">
        <v>1992</v>
      </c>
      <c r="C696" t="s">
        <v>33</v>
      </c>
      <c r="E696" t="s">
        <v>23</v>
      </c>
      <c r="F696" t="s">
        <v>29</v>
      </c>
      <c r="G696">
        <v>36</v>
      </c>
      <c r="J696" s="11" t="s">
        <v>169</v>
      </c>
      <c r="P696" t="s">
        <v>24</v>
      </c>
      <c r="Q696" t="s">
        <v>28</v>
      </c>
      <c r="R696" t="s">
        <v>26</v>
      </c>
      <c r="S696" t="s">
        <v>278</v>
      </c>
      <c r="T696" s="15">
        <v>611</v>
      </c>
    </row>
    <row r="697" spans="1:20" ht="17.25" x14ac:dyDescent="0.25">
      <c r="A697" t="s">
        <v>34</v>
      </c>
      <c r="B697">
        <v>1992</v>
      </c>
      <c r="C697" t="s">
        <v>33</v>
      </c>
      <c r="E697" t="s">
        <v>23</v>
      </c>
      <c r="F697" t="s">
        <v>29</v>
      </c>
      <c r="G697">
        <v>37</v>
      </c>
      <c r="J697" s="11" t="s">
        <v>170</v>
      </c>
      <c r="P697" t="s">
        <v>24</v>
      </c>
      <c r="Q697" t="s">
        <v>28</v>
      </c>
      <c r="R697" t="s">
        <v>26</v>
      </c>
      <c r="S697" t="s">
        <v>279</v>
      </c>
      <c r="T697" s="15">
        <v>568</v>
      </c>
    </row>
    <row r="698" spans="1:20" ht="17.25" x14ac:dyDescent="0.25">
      <c r="A698" t="s">
        <v>34</v>
      </c>
      <c r="B698">
        <v>1992</v>
      </c>
      <c r="C698" t="s">
        <v>33</v>
      </c>
      <c r="E698" t="s">
        <v>23</v>
      </c>
      <c r="F698" t="s">
        <v>29</v>
      </c>
      <c r="G698">
        <v>38</v>
      </c>
      <c r="J698" s="11" t="s">
        <v>171</v>
      </c>
      <c r="P698" t="s">
        <v>24</v>
      </c>
      <c r="Q698" t="s">
        <v>28</v>
      </c>
      <c r="R698" t="s">
        <v>26</v>
      </c>
      <c r="S698" t="s">
        <v>280</v>
      </c>
      <c r="T698" s="15">
        <v>626</v>
      </c>
    </row>
    <row r="699" spans="1:20" ht="17.25" x14ac:dyDescent="0.25">
      <c r="A699" t="s">
        <v>34</v>
      </c>
      <c r="B699">
        <v>1992</v>
      </c>
      <c r="C699" t="s">
        <v>33</v>
      </c>
      <c r="E699" t="s">
        <v>23</v>
      </c>
      <c r="F699" t="s">
        <v>29</v>
      </c>
      <c r="G699">
        <v>39</v>
      </c>
      <c r="J699" s="11" t="s">
        <v>172</v>
      </c>
      <c r="P699" t="s">
        <v>24</v>
      </c>
      <c r="Q699" t="s">
        <v>28</v>
      </c>
      <c r="R699" t="s">
        <v>26</v>
      </c>
      <c r="S699" t="s">
        <v>281</v>
      </c>
      <c r="T699" s="16">
        <v>1036</v>
      </c>
    </row>
    <row r="700" spans="1:20" ht="17.25" x14ac:dyDescent="0.25">
      <c r="A700" t="s">
        <v>34</v>
      </c>
      <c r="B700">
        <v>1992</v>
      </c>
      <c r="C700" t="s">
        <v>33</v>
      </c>
      <c r="E700" t="s">
        <v>23</v>
      </c>
      <c r="F700" t="s">
        <v>29</v>
      </c>
      <c r="G700">
        <v>40</v>
      </c>
      <c r="J700" s="11" t="s">
        <v>173</v>
      </c>
      <c r="P700" t="s">
        <v>24</v>
      </c>
      <c r="Q700" t="s">
        <v>28</v>
      </c>
      <c r="R700" t="s">
        <v>26</v>
      </c>
      <c r="S700" t="s">
        <v>282</v>
      </c>
      <c r="T700" s="15">
        <v>887</v>
      </c>
    </row>
    <row r="701" spans="1:20" ht="17.25" x14ac:dyDescent="0.25">
      <c r="A701" t="s">
        <v>34</v>
      </c>
      <c r="B701">
        <v>1992</v>
      </c>
      <c r="C701" t="s">
        <v>33</v>
      </c>
      <c r="E701" t="s">
        <v>23</v>
      </c>
      <c r="F701" t="s">
        <v>29</v>
      </c>
      <c r="G701">
        <v>41</v>
      </c>
      <c r="J701" s="11" t="s">
        <v>174</v>
      </c>
      <c r="P701" t="s">
        <v>24</v>
      </c>
      <c r="Q701" t="s">
        <v>28</v>
      </c>
      <c r="R701" t="s">
        <v>26</v>
      </c>
      <c r="S701" t="s">
        <v>283</v>
      </c>
      <c r="T701" s="15">
        <v>929</v>
      </c>
    </row>
    <row r="702" spans="1:20" ht="17.25" x14ac:dyDescent="0.25">
      <c r="A702" t="s">
        <v>34</v>
      </c>
      <c r="B702">
        <v>1992</v>
      </c>
      <c r="C702" t="s">
        <v>33</v>
      </c>
      <c r="E702" t="s">
        <v>23</v>
      </c>
      <c r="F702" t="s">
        <v>29</v>
      </c>
      <c r="G702">
        <v>42</v>
      </c>
      <c r="J702" s="11" t="s">
        <v>175</v>
      </c>
      <c r="P702" t="s">
        <v>24</v>
      </c>
      <c r="Q702" t="s">
        <v>28</v>
      </c>
      <c r="R702" t="s">
        <v>26</v>
      </c>
      <c r="S702" t="s">
        <v>284</v>
      </c>
      <c r="T702" s="15">
        <v>581</v>
      </c>
    </row>
    <row r="703" spans="1:20" ht="17.25" x14ac:dyDescent="0.25">
      <c r="A703" t="s">
        <v>34</v>
      </c>
      <c r="B703">
        <v>1992</v>
      </c>
      <c r="C703" t="s">
        <v>33</v>
      </c>
      <c r="E703" t="s">
        <v>23</v>
      </c>
      <c r="F703" t="s">
        <v>29</v>
      </c>
      <c r="G703">
        <v>43</v>
      </c>
      <c r="J703" s="11" t="s">
        <v>176</v>
      </c>
      <c r="P703" t="s">
        <v>24</v>
      </c>
      <c r="Q703" t="s">
        <v>28</v>
      </c>
      <c r="R703" t="s">
        <v>26</v>
      </c>
      <c r="S703" t="s">
        <v>285</v>
      </c>
      <c r="T703" s="15">
        <v>817</v>
      </c>
    </row>
    <row r="704" spans="1:20" ht="17.25" x14ac:dyDescent="0.25">
      <c r="A704" t="s">
        <v>34</v>
      </c>
      <c r="B704">
        <v>1992</v>
      </c>
      <c r="C704" t="s">
        <v>33</v>
      </c>
      <c r="E704" t="s">
        <v>23</v>
      </c>
      <c r="F704" t="s">
        <v>29</v>
      </c>
      <c r="G704">
        <v>44</v>
      </c>
      <c r="J704" s="11" t="s">
        <v>177</v>
      </c>
      <c r="P704" t="s">
        <v>24</v>
      </c>
      <c r="Q704" t="s">
        <v>28</v>
      </c>
      <c r="R704" t="s">
        <v>26</v>
      </c>
      <c r="S704" t="s">
        <v>286</v>
      </c>
      <c r="T704" s="15">
        <v>524</v>
      </c>
    </row>
    <row r="705" spans="1:20" ht="17.25" x14ac:dyDescent="0.25">
      <c r="A705" t="s">
        <v>34</v>
      </c>
      <c r="B705">
        <v>1992</v>
      </c>
      <c r="C705" t="s">
        <v>33</v>
      </c>
      <c r="E705" t="s">
        <v>23</v>
      </c>
      <c r="F705" t="s">
        <v>29</v>
      </c>
      <c r="G705">
        <v>45</v>
      </c>
      <c r="J705" s="11" t="s">
        <v>178</v>
      </c>
      <c r="P705" t="s">
        <v>24</v>
      </c>
      <c r="Q705" t="s">
        <v>28</v>
      </c>
      <c r="R705" t="s">
        <v>26</v>
      </c>
      <c r="S705" t="s">
        <v>287</v>
      </c>
      <c r="T705" s="16">
        <v>1046</v>
      </c>
    </row>
    <row r="706" spans="1:20" ht="17.25" x14ac:dyDescent="0.25">
      <c r="A706" t="s">
        <v>34</v>
      </c>
      <c r="B706">
        <v>1992</v>
      </c>
      <c r="C706" t="s">
        <v>33</v>
      </c>
      <c r="E706" t="s">
        <v>23</v>
      </c>
      <c r="F706" t="s">
        <v>29</v>
      </c>
      <c r="G706">
        <v>46</v>
      </c>
      <c r="J706" s="11" t="s">
        <v>179</v>
      </c>
      <c r="P706" t="s">
        <v>24</v>
      </c>
      <c r="Q706" t="s">
        <v>28</v>
      </c>
      <c r="R706" t="s">
        <v>26</v>
      </c>
      <c r="S706" t="s">
        <v>288</v>
      </c>
      <c r="T706" s="15">
        <v>792</v>
      </c>
    </row>
    <row r="707" spans="1:20" ht="17.25" x14ac:dyDescent="0.25">
      <c r="A707" t="s">
        <v>34</v>
      </c>
      <c r="B707">
        <v>1992</v>
      </c>
      <c r="C707" t="s">
        <v>33</v>
      </c>
      <c r="E707" t="s">
        <v>23</v>
      </c>
      <c r="F707" t="s">
        <v>29</v>
      </c>
      <c r="G707">
        <v>47</v>
      </c>
      <c r="J707" s="11" t="s">
        <v>180</v>
      </c>
      <c r="P707" t="s">
        <v>24</v>
      </c>
      <c r="Q707" t="s">
        <v>28</v>
      </c>
      <c r="R707" t="s">
        <v>26</v>
      </c>
      <c r="S707" t="s">
        <v>289</v>
      </c>
      <c r="T707" s="15">
        <v>540</v>
      </c>
    </row>
    <row r="708" spans="1:20" ht="17.25" x14ac:dyDescent="0.25">
      <c r="A708" t="s">
        <v>34</v>
      </c>
      <c r="B708">
        <v>1992</v>
      </c>
      <c r="C708" t="s">
        <v>33</v>
      </c>
      <c r="E708" t="s">
        <v>23</v>
      </c>
      <c r="F708" t="s">
        <v>29</v>
      </c>
      <c r="G708">
        <v>48</v>
      </c>
      <c r="J708" s="11" t="s">
        <v>181</v>
      </c>
      <c r="P708" t="s">
        <v>24</v>
      </c>
      <c r="Q708" t="s">
        <v>28</v>
      </c>
      <c r="R708" t="s">
        <v>26</v>
      </c>
      <c r="S708" t="s">
        <v>290</v>
      </c>
      <c r="T708" s="16">
        <v>1178</v>
      </c>
    </row>
    <row r="709" spans="1:20" ht="17.25" x14ac:dyDescent="0.25">
      <c r="A709" t="s">
        <v>34</v>
      </c>
      <c r="B709">
        <v>1992</v>
      </c>
      <c r="C709" t="s">
        <v>33</v>
      </c>
      <c r="E709" t="s">
        <v>23</v>
      </c>
      <c r="F709" t="s">
        <v>29</v>
      </c>
      <c r="G709">
        <v>49</v>
      </c>
      <c r="J709" s="11" t="s">
        <v>182</v>
      </c>
      <c r="P709" t="s">
        <v>24</v>
      </c>
      <c r="Q709" t="s">
        <v>28</v>
      </c>
      <c r="R709" t="s">
        <v>26</v>
      </c>
      <c r="S709" t="s">
        <v>291</v>
      </c>
      <c r="T709" s="15">
        <v>568</v>
      </c>
    </row>
    <row r="710" spans="1:20" ht="17.25" x14ac:dyDescent="0.25">
      <c r="A710" t="s">
        <v>34</v>
      </c>
      <c r="B710">
        <v>1992</v>
      </c>
      <c r="C710" t="s">
        <v>33</v>
      </c>
      <c r="E710" t="s">
        <v>23</v>
      </c>
      <c r="F710" t="s">
        <v>29</v>
      </c>
      <c r="G710">
        <v>50</v>
      </c>
      <c r="J710" s="11" t="s">
        <v>183</v>
      </c>
      <c r="P710" t="s">
        <v>24</v>
      </c>
      <c r="Q710" t="s">
        <v>28</v>
      </c>
      <c r="R710" t="s">
        <v>26</v>
      </c>
      <c r="S710" t="s">
        <v>292</v>
      </c>
      <c r="T710" s="15">
        <v>721</v>
      </c>
    </row>
    <row r="711" spans="1:20" ht="17.25" x14ac:dyDescent="0.25">
      <c r="A711" t="s">
        <v>34</v>
      </c>
      <c r="B711">
        <v>1992</v>
      </c>
      <c r="C711" t="s">
        <v>33</v>
      </c>
      <c r="E711" t="s">
        <v>23</v>
      </c>
      <c r="F711" t="s">
        <v>29</v>
      </c>
      <c r="G711">
        <v>51</v>
      </c>
      <c r="J711" s="11" t="s">
        <v>184</v>
      </c>
      <c r="P711" t="s">
        <v>24</v>
      </c>
      <c r="Q711" t="s">
        <v>28</v>
      </c>
      <c r="R711" t="s">
        <v>26</v>
      </c>
      <c r="S711" t="s">
        <v>293</v>
      </c>
      <c r="T711" s="16">
        <v>1259</v>
      </c>
    </row>
    <row r="712" spans="1:20" ht="17.25" x14ac:dyDescent="0.25">
      <c r="A712" t="s">
        <v>34</v>
      </c>
      <c r="B712">
        <v>1992</v>
      </c>
      <c r="C712" t="s">
        <v>33</v>
      </c>
      <c r="E712" t="s">
        <v>23</v>
      </c>
      <c r="F712" t="s">
        <v>29</v>
      </c>
      <c r="G712">
        <v>52</v>
      </c>
      <c r="J712" s="11" t="s">
        <v>185</v>
      </c>
      <c r="P712" t="s">
        <v>24</v>
      </c>
      <c r="Q712" t="s">
        <v>28</v>
      </c>
      <c r="R712" t="s">
        <v>26</v>
      </c>
      <c r="S712" t="s">
        <v>294</v>
      </c>
      <c r="T712" s="15">
        <v>603</v>
      </c>
    </row>
    <row r="713" spans="1:20" ht="17.25" x14ac:dyDescent="0.25">
      <c r="A713" t="s">
        <v>34</v>
      </c>
      <c r="B713">
        <v>1992</v>
      </c>
      <c r="C713" t="s">
        <v>33</v>
      </c>
      <c r="E713" t="s">
        <v>23</v>
      </c>
      <c r="F713" t="s">
        <v>29</v>
      </c>
      <c r="G713">
        <v>53</v>
      </c>
      <c r="J713" s="11" t="s">
        <v>186</v>
      </c>
      <c r="P713" t="s">
        <v>24</v>
      </c>
      <c r="Q713" t="s">
        <v>28</v>
      </c>
      <c r="R713" t="s">
        <v>26</v>
      </c>
      <c r="S713" t="s">
        <v>295</v>
      </c>
      <c r="T713" s="16">
        <v>1329</v>
      </c>
    </row>
    <row r="714" spans="1:20" ht="17.25" x14ac:dyDescent="0.25">
      <c r="A714" t="s">
        <v>34</v>
      </c>
      <c r="B714">
        <v>1992</v>
      </c>
      <c r="C714" t="s">
        <v>33</v>
      </c>
      <c r="E714" t="s">
        <v>23</v>
      </c>
      <c r="F714" t="s">
        <v>29</v>
      </c>
      <c r="G714">
        <v>54</v>
      </c>
      <c r="J714" s="11" t="s">
        <v>187</v>
      </c>
      <c r="P714" t="s">
        <v>24</v>
      </c>
      <c r="Q714" t="s">
        <v>28</v>
      </c>
      <c r="R714" t="s">
        <v>26</v>
      </c>
      <c r="S714" t="s">
        <v>296</v>
      </c>
      <c r="T714" s="15">
        <v>796</v>
      </c>
    </row>
    <row r="715" spans="1:20" ht="17.25" x14ac:dyDescent="0.25">
      <c r="A715" t="s">
        <v>34</v>
      </c>
      <c r="B715">
        <v>1992</v>
      </c>
      <c r="C715" t="s">
        <v>33</v>
      </c>
      <c r="E715" t="s">
        <v>23</v>
      </c>
      <c r="F715" t="s">
        <v>29</v>
      </c>
      <c r="G715">
        <v>55</v>
      </c>
      <c r="J715" s="11" t="s">
        <v>188</v>
      </c>
      <c r="P715" t="s">
        <v>24</v>
      </c>
      <c r="Q715" t="s">
        <v>28</v>
      </c>
      <c r="R715" t="s">
        <v>26</v>
      </c>
      <c r="S715" t="s">
        <v>297</v>
      </c>
      <c r="T715" s="15">
        <v>862</v>
      </c>
    </row>
    <row r="716" spans="1:20" ht="17.25" x14ac:dyDescent="0.25">
      <c r="A716" t="s">
        <v>34</v>
      </c>
      <c r="B716">
        <v>1992</v>
      </c>
      <c r="C716" t="s">
        <v>33</v>
      </c>
      <c r="E716" t="s">
        <v>23</v>
      </c>
      <c r="F716" t="s">
        <v>29</v>
      </c>
      <c r="G716">
        <v>56</v>
      </c>
      <c r="J716" s="11" t="s">
        <v>189</v>
      </c>
      <c r="P716" t="s">
        <v>24</v>
      </c>
      <c r="Q716" t="s">
        <v>28</v>
      </c>
      <c r="R716" t="s">
        <v>26</v>
      </c>
      <c r="S716" t="s">
        <v>298</v>
      </c>
      <c r="T716" s="15">
        <v>707</v>
      </c>
    </row>
    <row r="717" spans="1:20" ht="17.25" x14ac:dyDescent="0.25">
      <c r="A717" t="s">
        <v>34</v>
      </c>
      <c r="B717">
        <v>1992</v>
      </c>
      <c r="C717" t="s">
        <v>33</v>
      </c>
      <c r="E717" t="s">
        <v>23</v>
      </c>
      <c r="F717" t="s">
        <v>29</v>
      </c>
      <c r="G717">
        <v>57</v>
      </c>
      <c r="J717" s="11" t="s">
        <v>190</v>
      </c>
      <c r="P717" t="s">
        <v>24</v>
      </c>
      <c r="Q717" t="s">
        <v>28</v>
      </c>
      <c r="R717" t="s">
        <v>26</v>
      </c>
      <c r="S717" t="s">
        <v>299</v>
      </c>
      <c r="T717" s="15">
        <v>674</v>
      </c>
    </row>
    <row r="718" spans="1:20" ht="17.25" x14ac:dyDescent="0.25">
      <c r="A718" t="s">
        <v>34</v>
      </c>
      <c r="B718">
        <v>1992</v>
      </c>
      <c r="C718" t="s">
        <v>33</v>
      </c>
      <c r="E718" t="s">
        <v>23</v>
      </c>
      <c r="F718" t="s">
        <v>29</v>
      </c>
      <c r="G718">
        <v>58</v>
      </c>
      <c r="J718" s="11" t="s">
        <v>191</v>
      </c>
      <c r="P718" t="s">
        <v>24</v>
      </c>
      <c r="Q718" t="s">
        <v>28</v>
      </c>
      <c r="R718" t="s">
        <v>26</v>
      </c>
      <c r="S718" t="s">
        <v>300</v>
      </c>
      <c r="T718" s="15">
        <v>600</v>
      </c>
    </row>
    <row r="719" spans="1:20" ht="17.25" x14ac:dyDescent="0.25">
      <c r="A719" t="s">
        <v>34</v>
      </c>
      <c r="B719">
        <v>1992</v>
      </c>
      <c r="C719" t="s">
        <v>33</v>
      </c>
      <c r="E719" t="s">
        <v>23</v>
      </c>
      <c r="F719" t="s">
        <v>29</v>
      </c>
      <c r="G719">
        <v>59</v>
      </c>
      <c r="J719" s="11" t="s">
        <v>192</v>
      </c>
      <c r="P719" t="s">
        <v>24</v>
      </c>
      <c r="Q719" t="s">
        <v>28</v>
      </c>
      <c r="R719" t="s">
        <v>26</v>
      </c>
      <c r="S719" t="s">
        <v>301</v>
      </c>
      <c r="T719" s="15">
        <v>675</v>
      </c>
    </row>
    <row r="720" spans="1:20" ht="17.25" x14ac:dyDescent="0.25">
      <c r="A720" t="s">
        <v>34</v>
      </c>
      <c r="B720">
        <v>1992</v>
      </c>
      <c r="C720" t="s">
        <v>33</v>
      </c>
      <c r="E720" t="s">
        <v>23</v>
      </c>
      <c r="F720" t="s">
        <v>29</v>
      </c>
      <c r="G720">
        <v>60</v>
      </c>
      <c r="J720" s="11" t="s">
        <v>193</v>
      </c>
      <c r="P720" t="s">
        <v>24</v>
      </c>
      <c r="Q720" t="s">
        <v>28</v>
      </c>
      <c r="R720" t="s">
        <v>26</v>
      </c>
      <c r="S720" t="s">
        <v>302</v>
      </c>
      <c r="T720" s="15">
        <v>597</v>
      </c>
    </row>
    <row r="721" spans="1:20" ht="17.25" x14ac:dyDescent="0.25">
      <c r="A721" t="s">
        <v>34</v>
      </c>
      <c r="B721">
        <v>1992</v>
      </c>
      <c r="C721" t="s">
        <v>33</v>
      </c>
      <c r="E721" t="s">
        <v>23</v>
      </c>
      <c r="F721" t="s">
        <v>29</v>
      </c>
      <c r="G721">
        <v>61</v>
      </c>
      <c r="J721" s="11" t="s">
        <v>89</v>
      </c>
      <c r="P721" t="s">
        <v>24</v>
      </c>
      <c r="Q721" t="s">
        <v>28</v>
      </c>
      <c r="R721" t="s">
        <v>26</v>
      </c>
      <c r="S721" t="s">
        <v>303</v>
      </c>
      <c r="T721" s="15">
        <v>573</v>
      </c>
    </row>
    <row r="722" spans="1:20" ht="17.25" x14ac:dyDescent="0.25">
      <c r="A722" t="s">
        <v>34</v>
      </c>
      <c r="B722">
        <v>1992</v>
      </c>
      <c r="C722" t="s">
        <v>33</v>
      </c>
      <c r="E722" t="s">
        <v>23</v>
      </c>
      <c r="F722" t="s">
        <v>29</v>
      </c>
      <c r="G722">
        <v>62</v>
      </c>
      <c r="J722" s="11" t="s">
        <v>194</v>
      </c>
      <c r="P722" t="s">
        <v>24</v>
      </c>
      <c r="Q722" t="s">
        <v>28</v>
      </c>
      <c r="R722" t="s">
        <v>26</v>
      </c>
      <c r="S722" t="s">
        <v>304</v>
      </c>
      <c r="T722" s="15">
        <v>526</v>
      </c>
    </row>
    <row r="723" spans="1:20" ht="17.25" x14ac:dyDescent="0.25">
      <c r="A723" t="s">
        <v>34</v>
      </c>
      <c r="B723">
        <v>1992</v>
      </c>
      <c r="C723" t="s">
        <v>33</v>
      </c>
      <c r="E723" t="s">
        <v>23</v>
      </c>
      <c r="F723" t="s">
        <v>29</v>
      </c>
      <c r="G723">
        <v>63</v>
      </c>
      <c r="J723" s="11" t="s">
        <v>195</v>
      </c>
      <c r="P723" t="s">
        <v>24</v>
      </c>
      <c r="Q723" t="s">
        <v>28</v>
      </c>
      <c r="R723" t="s">
        <v>26</v>
      </c>
      <c r="S723" t="s">
        <v>305</v>
      </c>
      <c r="T723" s="15">
        <v>595</v>
      </c>
    </row>
    <row r="724" spans="1:20" ht="17.25" x14ac:dyDescent="0.25">
      <c r="A724" t="s">
        <v>34</v>
      </c>
      <c r="B724">
        <v>1992</v>
      </c>
      <c r="C724" t="s">
        <v>33</v>
      </c>
      <c r="E724" t="s">
        <v>23</v>
      </c>
      <c r="F724" t="s">
        <v>29</v>
      </c>
      <c r="G724">
        <v>64</v>
      </c>
      <c r="J724" s="11" t="s">
        <v>196</v>
      </c>
      <c r="P724" t="s">
        <v>24</v>
      </c>
      <c r="Q724" t="s">
        <v>28</v>
      </c>
      <c r="R724" t="s">
        <v>26</v>
      </c>
      <c r="S724" t="s">
        <v>306</v>
      </c>
      <c r="T724" s="16">
        <v>1100</v>
      </c>
    </row>
    <row r="725" spans="1:20" ht="17.25" x14ac:dyDescent="0.25">
      <c r="A725" t="s">
        <v>34</v>
      </c>
      <c r="B725">
        <v>1992</v>
      </c>
      <c r="C725" t="s">
        <v>33</v>
      </c>
      <c r="E725" t="s">
        <v>23</v>
      </c>
      <c r="F725" t="s">
        <v>29</v>
      </c>
      <c r="G725">
        <v>65</v>
      </c>
      <c r="J725" s="11" t="s">
        <v>197</v>
      </c>
      <c r="P725" t="s">
        <v>24</v>
      </c>
      <c r="Q725" t="s">
        <v>28</v>
      </c>
      <c r="R725" t="s">
        <v>26</v>
      </c>
      <c r="S725" t="s">
        <v>307</v>
      </c>
      <c r="T725" s="16">
        <v>1182</v>
      </c>
    </row>
    <row r="726" spans="1:20" ht="17.25" x14ac:dyDescent="0.25">
      <c r="A726" t="s">
        <v>34</v>
      </c>
      <c r="B726">
        <v>1992</v>
      </c>
      <c r="C726" t="s">
        <v>33</v>
      </c>
      <c r="E726" t="s">
        <v>23</v>
      </c>
      <c r="F726" t="s">
        <v>29</v>
      </c>
      <c r="G726">
        <v>66</v>
      </c>
      <c r="J726" s="11" t="s">
        <v>198</v>
      </c>
      <c r="P726" t="s">
        <v>24</v>
      </c>
      <c r="Q726" t="s">
        <v>28</v>
      </c>
      <c r="R726" t="s">
        <v>26</v>
      </c>
      <c r="S726" t="s">
        <v>308</v>
      </c>
      <c r="T726" s="15">
        <v>756</v>
      </c>
    </row>
    <row r="727" spans="1:20" ht="17.25" x14ac:dyDescent="0.25">
      <c r="A727" t="s">
        <v>34</v>
      </c>
      <c r="B727">
        <v>1992</v>
      </c>
      <c r="C727" t="s">
        <v>33</v>
      </c>
      <c r="E727" t="s">
        <v>23</v>
      </c>
      <c r="F727" t="s">
        <v>29</v>
      </c>
      <c r="G727">
        <v>67</v>
      </c>
      <c r="J727" s="11" t="s">
        <v>199</v>
      </c>
      <c r="P727" t="s">
        <v>24</v>
      </c>
      <c r="Q727" t="s">
        <v>28</v>
      </c>
      <c r="R727" t="s">
        <v>26</v>
      </c>
      <c r="S727" t="s">
        <v>309</v>
      </c>
      <c r="T727" s="15">
        <v>551</v>
      </c>
    </row>
    <row r="728" spans="1:20" ht="17.25" x14ac:dyDescent="0.25">
      <c r="A728" t="s">
        <v>34</v>
      </c>
      <c r="B728">
        <v>1992</v>
      </c>
      <c r="C728" t="s">
        <v>33</v>
      </c>
      <c r="E728" t="s">
        <v>23</v>
      </c>
      <c r="F728" t="s">
        <v>29</v>
      </c>
      <c r="G728">
        <v>68</v>
      </c>
      <c r="J728" s="11" t="s">
        <v>200</v>
      </c>
      <c r="P728" t="s">
        <v>24</v>
      </c>
      <c r="Q728" t="s">
        <v>28</v>
      </c>
      <c r="R728" t="s">
        <v>26</v>
      </c>
      <c r="S728" t="s">
        <v>310</v>
      </c>
      <c r="T728" s="16">
        <v>1366</v>
      </c>
    </row>
    <row r="729" spans="1:20" ht="17.25" x14ac:dyDescent="0.25">
      <c r="A729" t="s">
        <v>34</v>
      </c>
      <c r="B729">
        <v>1992</v>
      </c>
      <c r="C729" t="s">
        <v>33</v>
      </c>
      <c r="E729" t="s">
        <v>23</v>
      </c>
      <c r="F729" t="s">
        <v>29</v>
      </c>
      <c r="G729">
        <v>69</v>
      </c>
      <c r="J729" s="11" t="s">
        <v>201</v>
      </c>
      <c r="P729" t="s">
        <v>24</v>
      </c>
      <c r="Q729" t="s">
        <v>28</v>
      </c>
      <c r="R729" t="s">
        <v>26</v>
      </c>
      <c r="S729" t="s">
        <v>311</v>
      </c>
      <c r="T729" s="15">
        <v>657</v>
      </c>
    </row>
    <row r="730" spans="1:20" ht="17.25" x14ac:dyDescent="0.25">
      <c r="A730" t="s">
        <v>34</v>
      </c>
      <c r="B730">
        <v>1992</v>
      </c>
      <c r="C730" t="s">
        <v>33</v>
      </c>
      <c r="E730" t="s">
        <v>23</v>
      </c>
      <c r="F730" t="s">
        <v>29</v>
      </c>
      <c r="G730">
        <v>70</v>
      </c>
      <c r="J730" s="11" t="s">
        <v>202</v>
      </c>
      <c r="P730" t="s">
        <v>24</v>
      </c>
      <c r="Q730" t="s">
        <v>28</v>
      </c>
      <c r="R730" t="s">
        <v>26</v>
      </c>
      <c r="S730" t="s">
        <v>312</v>
      </c>
      <c r="T730" s="15">
        <v>496</v>
      </c>
    </row>
    <row r="731" spans="1:20" ht="17.25" x14ac:dyDescent="0.25">
      <c r="A731" t="s">
        <v>34</v>
      </c>
      <c r="B731">
        <v>1992</v>
      </c>
      <c r="C731" t="s">
        <v>33</v>
      </c>
      <c r="E731" t="s">
        <v>23</v>
      </c>
      <c r="F731" t="s">
        <v>29</v>
      </c>
      <c r="G731">
        <v>71</v>
      </c>
      <c r="J731" s="11" t="s">
        <v>203</v>
      </c>
      <c r="P731" t="s">
        <v>24</v>
      </c>
      <c r="Q731" t="s">
        <v>28</v>
      </c>
      <c r="R731" t="s">
        <v>26</v>
      </c>
      <c r="S731" t="s">
        <v>313</v>
      </c>
      <c r="T731" s="15">
        <v>652</v>
      </c>
    </row>
    <row r="732" spans="1:20" ht="17.25" x14ac:dyDescent="0.25">
      <c r="A732" t="s">
        <v>34</v>
      </c>
      <c r="B732">
        <v>1992</v>
      </c>
      <c r="C732" t="s">
        <v>33</v>
      </c>
      <c r="E732" t="s">
        <v>23</v>
      </c>
      <c r="F732" t="s">
        <v>29</v>
      </c>
      <c r="G732">
        <v>72</v>
      </c>
      <c r="J732" s="11" t="s">
        <v>204</v>
      </c>
      <c r="P732" t="s">
        <v>24</v>
      </c>
      <c r="Q732" t="s">
        <v>28</v>
      </c>
      <c r="R732" t="s">
        <v>26</v>
      </c>
      <c r="S732" t="s">
        <v>314</v>
      </c>
      <c r="T732" s="15">
        <v>514</v>
      </c>
    </row>
    <row r="733" spans="1:20" ht="17.25" x14ac:dyDescent="0.25">
      <c r="A733" t="s">
        <v>34</v>
      </c>
      <c r="B733">
        <v>1992</v>
      </c>
      <c r="C733" t="s">
        <v>33</v>
      </c>
      <c r="E733" t="s">
        <v>23</v>
      </c>
      <c r="F733" t="s">
        <v>29</v>
      </c>
      <c r="G733">
        <v>73</v>
      </c>
      <c r="J733" s="11" t="s">
        <v>205</v>
      </c>
      <c r="P733" t="s">
        <v>24</v>
      </c>
      <c r="Q733" t="s">
        <v>28</v>
      </c>
      <c r="R733" t="s">
        <v>26</v>
      </c>
      <c r="S733" t="s">
        <v>315</v>
      </c>
      <c r="T733" s="15">
        <v>919</v>
      </c>
    </row>
    <row r="734" spans="1:20" ht="17.25" x14ac:dyDescent="0.25">
      <c r="A734" t="s">
        <v>34</v>
      </c>
      <c r="B734">
        <v>1992</v>
      </c>
      <c r="C734" t="s">
        <v>33</v>
      </c>
      <c r="E734" t="s">
        <v>23</v>
      </c>
      <c r="F734" t="s">
        <v>29</v>
      </c>
      <c r="G734">
        <v>74</v>
      </c>
      <c r="J734" s="11" t="s">
        <v>206</v>
      </c>
      <c r="P734" t="s">
        <v>24</v>
      </c>
      <c r="Q734" t="s">
        <v>28</v>
      </c>
      <c r="R734" t="s">
        <v>26</v>
      </c>
      <c r="S734" t="s">
        <v>316</v>
      </c>
      <c r="T734" s="15">
        <v>723</v>
      </c>
    </row>
    <row r="735" spans="1:20" ht="17.25" x14ac:dyDescent="0.25">
      <c r="A735" t="s">
        <v>34</v>
      </c>
      <c r="B735">
        <v>1992</v>
      </c>
      <c r="C735" t="s">
        <v>33</v>
      </c>
      <c r="E735" t="s">
        <v>23</v>
      </c>
      <c r="F735" t="s">
        <v>29</v>
      </c>
      <c r="G735">
        <v>75</v>
      </c>
      <c r="J735" s="11" t="s">
        <v>207</v>
      </c>
      <c r="P735" t="s">
        <v>24</v>
      </c>
      <c r="Q735" t="s">
        <v>28</v>
      </c>
      <c r="R735" t="s">
        <v>26</v>
      </c>
      <c r="S735" t="s">
        <v>317</v>
      </c>
      <c r="T735" s="15">
        <v>623</v>
      </c>
    </row>
    <row r="736" spans="1:20" ht="17.25" x14ac:dyDescent="0.25">
      <c r="A736" t="s">
        <v>34</v>
      </c>
      <c r="B736">
        <v>1992</v>
      </c>
      <c r="C736" t="s">
        <v>33</v>
      </c>
      <c r="E736" t="s">
        <v>23</v>
      </c>
      <c r="F736" t="s">
        <v>29</v>
      </c>
      <c r="G736">
        <v>76</v>
      </c>
      <c r="J736" s="11" t="s">
        <v>208</v>
      </c>
      <c r="P736" t="s">
        <v>24</v>
      </c>
      <c r="Q736" t="s">
        <v>28</v>
      </c>
      <c r="R736" t="s">
        <v>26</v>
      </c>
      <c r="S736" t="s">
        <v>318</v>
      </c>
      <c r="T736" s="15">
        <v>585</v>
      </c>
    </row>
    <row r="737" spans="1:20" ht="17.25" x14ac:dyDescent="0.25">
      <c r="A737" t="s">
        <v>34</v>
      </c>
      <c r="B737">
        <v>1992</v>
      </c>
      <c r="C737" t="s">
        <v>33</v>
      </c>
      <c r="E737" t="s">
        <v>23</v>
      </c>
      <c r="F737" t="s">
        <v>29</v>
      </c>
      <c r="G737">
        <v>77</v>
      </c>
      <c r="J737" s="11" t="s">
        <v>209</v>
      </c>
      <c r="P737" t="s">
        <v>24</v>
      </c>
      <c r="Q737" t="s">
        <v>28</v>
      </c>
      <c r="R737" t="s">
        <v>26</v>
      </c>
      <c r="S737" t="s">
        <v>319</v>
      </c>
      <c r="T737" s="16">
        <v>1763</v>
      </c>
    </row>
    <row r="738" spans="1:20" ht="17.25" x14ac:dyDescent="0.25">
      <c r="A738" t="s">
        <v>34</v>
      </c>
      <c r="B738">
        <v>1992</v>
      </c>
      <c r="C738" t="s">
        <v>33</v>
      </c>
      <c r="E738" t="s">
        <v>23</v>
      </c>
      <c r="F738" t="s">
        <v>29</v>
      </c>
      <c r="G738">
        <v>78</v>
      </c>
      <c r="J738" s="11" t="s">
        <v>210</v>
      </c>
      <c r="P738" t="s">
        <v>24</v>
      </c>
      <c r="Q738" t="s">
        <v>28</v>
      </c>
      <c r="R738" t="s">
        <v>26</v>
      </c>
      <c r="S738" t="s">
        <v>320</v>
      </c>
      <c r="T738" s="15">
        <v>821</v>
      </c>
    </row>
    <row r="739" spans="1:20" ht="17.25" x14ac:dyDescent="0.25">
      <c r="A739" t="s">
        <v>34</v>
      </c>
      <c r="B739">
        <v>1992</v>
      </c>
      <c r="C739" t="s">
        <v>33</v>
      </c>
      <c r="E739" t="s">
        <v>23</v>
      </c>
      <c r="F739" t="s">
        <v>29</v>
      </c>
      <c r="G739">
        <v>79</v>
      </c>
      <c r="J739" s="11" t="s">
        <v>211</v>
      </c>
      <c r="P739" t="s">
        <v>24</v>
      </c>
      <c r="Q739" t="s">
        <v>28</v>
      </c>
      <c r="R739" t="s">
        <v>26</v>
      </c>
      <c r="S739" t="s">
        <v>321</v>
      </c>
      <c r="T739" s="16">
        <v>1441</v>
      </c>
    </row>
    <row r="740" spans="1:20" ht="17.25" x14ac:dyDescent="0.25">
      <c r="A740" t="s">
        <v>34</v>
      </c>
      <c r="B740">
        <v>1992</v>
      </c>
      <c r="C740" t="s">
        <v>33</v>
      </c>
      <c r="E740" t="s">
        <v>23</v>
      </c>
      <c r="F740" t="s">
        <v>29</v>
      </c>
      <c r="G740">
        <v>80</v>
      </c>
      <c r="J740" s="11" t="s">
        <v>212</v>
      </c>
      <c r="P740" t="s">
        <v>24</v>
      </c>
      <c r="Q740" t="s">
        <v>28</v>
      </c>
      <c r="R740" t="s">
        <v>26</v>
      </c>
      <c r="S740" t="s">
        <v>322</v>
      </c>
      <c r="T740" s="15">
        <v>802</v>
      </c>
    </row>
    <row r="741" spans="1:20" ht="17.25" x14ac:dyDescent="0.25">
      <c r="A741" t="s">
        <v>34</v>
      </c>
      <c r="B741">
        <v>1992</v>
      </c>
      <c r="C741" t="s">
        <v>33</v>
      </c>
      <c r="E741" t="s">
        <v>23</v>
      </c>
      <c r="F741" t="s">
        <v>29</v>
      </c>
      <c r="G741">
        <v>81</v>
      </c>
      <c r="J741" s="11" t="s">
        <v>213</v>
      </c>
      <c r="P741" t="s">
        <v>24</v>
      </c>
      <c r="Q741" t="s">
        <v>28</v>
      </c>
      <c r="R741" t="s">
        <v>26</v>
      </c>
      <c r="S741" t="s">
        <v>323</v>
      </c>
      <c r="T741" s="15">
        <v>552</v>
      </c>
    </row>
    <row r="742" spans="1:20" ht="17.25" x14ac:dyDescent="0.25">
      <c r="A742" t="s">
        <v>34</v>
      </c>
      <c r="B742">
        <v>1992</v>
      </c>
      <c r="C742" t="s">
        <v>33</v>
      </c>
      <c r="E742" t="s">
        <v>23</v>
      </c>
      <c r="F742" t="s">
        <v>29</v>
      </c>
      <c r="G742">
        <v>82</v>
      </c>
      <c r="J742" s="11" t="s">
        <v>214</v>
      </c>
      <c r="P742" t="s">
        <v>24</v>
      </c>
      <c r="Q742" t="s">
        <v>28</v>
      </c>
      <c r="R742" t="s">
        <v>26</v>
      </c>
      <c r="S742" t="s">
        <v>324</v>
      </c>
      <c r="T742" s="15">
        <v>710</v>
      </c>
    </row>
    <row r="743" spans="1:20" ht="17.25" x14ac:dyDescent="0.25">
      <c r="A743" t="s">
        <v>34</v>
      </c>
      <c r="B743">
        <v>1992</v>
      </c>
      <c r="C743" t="s">
        <v>33</v>
      </c>
      <c r="E743" t="s">
        <v>23</v>
      </c>
      <c r="F743" t="s">
        <v>29</v>
      </c>
      <c r="G743">
        <v>83</v>
      </c>
      <c r="J743" s="11" t="s">
        <v>215</v>
      </c>
      <c r="P743" t="s">
        <v>24</v>
      </c>
      <c r="Q743" t="s">
        <v>28</v>
      </c>
      <c r="R743" t="s">
        <v>26</v>
      </c>
      <c r="S743" t="s">
        <v>325</v>
      </c>
      <c r="T743" s="15">
        <v>992</v>
      </c>
    </row>
    <row r="744" spans="1:20" ht="17.25" x14ac:dyDescent="0.25">
      <c r="A744" t="s">
        <v>34</v>
      </c>
      <c r="B744">
        <v>1992</v>
      </c>
      <c r="C744" t="s">
        <v>33</v>
      </c>
      <c r="E744" t="s">
        <v>23</v>
      </c>
      <c r="F744" t="s">
        <v>29</v>
      </c>
      <c r="G744">
        <v>84</v>
      </c>
      <c r="J744" s="11" t="s">
        <v>216</v>
      </c>
      <c r="P744" t="s">
        <v>24</v>
      </c>
      <c r="Q744" t="s">
        <v>28</v>
      </c>
      <c r="R744" t="s">
        <v>26</v>
      </c>
      <c r="S744" t="s">
        <v>326</v>
      </c>
      <c r="T744" s="15">
        <v>873</v>
      </c>
    </row>
    <row r="745" spans="1:20" ht="17.25" x14ac:dyDescent="0.25">
      <c r="A745" t="s">
        <v>34</v>
      </c>
      <c r="B745">
        <v>1992</v>
      </c>
      <c r="C745" t="s">
        <v>33</v>
      </c>
      <c r="E745" t="s">
        <v>23</v>
      </c>
      <c r="F745" t="s">
        <v>29</v>
      </c>
      <c r="G745">
        <v>85</v>
      </c>
      <c r="J745" s="11" t="s">
        <v>217</v>
      </c>
      <c r="P745" t="s">
        <v>24</v>
      </c>
      <c r="Q745" t="s">
        <v>28</v>
      </c>
      <c r="R745" t="s">
        <v>26</v>
      </c>
      <c r="S745" t="s">
        <v>327</v>
      </c>
      <c r="T745" s="15">
        <v>604</v>
      </c>
    </row>
    <row r="746" spans="1:20" ht="17.25" x14ac:dyDescent="0.25">
      <c r="A746" t="s">
        <v>34</v>
      </c>
      <c r="B746">
        <v>1992</v>
      </c>
      <c r="C746" t="s">
        <v>33</v>
      </c>
      <c r="E746" t="s">
        <v>23</v>
      </c>
      <c r="F746" t="s">
        <v>29</v>
      </c>
      <c r="G746">
        <v>86</v>
      </c>
      <c r="J746" s="11" t="s">
        <v>218</v>
      </c>
      <c r="P746" t="s">
        <v>24</v>
      </c>
      <c r="Q746" t="s">
        <v>28</v>
      </c>
      <c r="R746" t="s">
        <v>26</v>
      </c>
      <c r="S746" t="s">
        <v>328</v>
      </c>
      <c r="T746" s="16">
        <v>1145</v>
      </c>
    </row>
    <row r="747" spans="1:20" ht="17.25" x14ac:dyDescent="0.25">
      <c r="A747" t="s">
        <v>34</v>
      </c>
      <c r="B747">
        <v>1992</v>
      </c>
      <c r="C747" t="s">
        <v>33</v>
      </c>
      <c r="E747" t="s">
        <v>23</v>
      </c>
      <c r="F747" t="s">
        <v>29</v>
      </c>
      <c r="G747">
        <v>87</v>
      </c>
      <c r="J747" s="11" t="s">
        <v>219</v>
      </c>
      <c r="P747" t="s">
        <v>24</v>
      </c>
      <c r="Q747" t="s">
        <v>28</v>
      </c>
      <c r="R747" t="s">
        <v>26</v>
      </c>
      <c r="S747" t="s">
        <v>329</v>
      </c>
      <c r="T747" s="15">
        <v>546</v>
      </c>
    </row>
    <row r="748" spans="1:20" ht="17.25" x14ac:dyDescent="0.25">
      <c r="A748" t="s">
        <v>34</v>
      </c>
      <c r="B748">
        <v>1992</v>
      </c>
      <c r="C748" t="s">
        <v>33</v>
      </c>
      <c r="E748" t="s">
        <v>23</v>
      </c>
      <c r="F748" t="s">
        <v>29</v>
      </c>
      <c r="G748">
        <v>88</v>
      </c>
      <c r="J748" s="11" t="s">
        <v>220</v>
      </c>
      <c r="P748" t="s">
        <v>24</v>
      </c>
      <c r="Q748" t="s">
        <v>28</v>
      </c>
      <c r="R748" t="s">
        <v>26</v>
      </c>
      <c r="S748" t="s">
        <v>330</v>
      </c>
      <c r="T748" s="15">
        <v>793</v>
      </c>
    </row>
    <row r="749" spans="1:20" ht="17.25" x14ac:dyDescent="0.25">
      <c r="A749" t="s">
        <v>34</v>
      </c>
      <c r="B749">
        <v>1992</v>
      </c>
      <c r="C749" t="s">
        <v>33</v>
      </c>
      <c r="E749" t="s">
        <v>23</v>
      </c>
      <c r="F749" t="s">
        <v>29</v>
      </c>
      <c r="G749">
        <v>89</v>
      </c>
      <c r="J749" s="11" t="s">
        <v>221</v>
      </c>
      <c r="P749" t="s">
        <v>24</v>
      </c>
      <c r="Q749" t="s">
        <v>28</v>
      </c>
      <c r="R749" t="s">
        <v>26</v>
      </c>
      <c r="S749" t="s">
        <v>331</v>
      </c>
      <c r="T749" s="15">
        <v>523</v>
      </c>
    </row>
    <row r="750" spans="1:20" ht="17.25" x14ac:dyDescent="0.25">
      <c r="A750" t="s">
        <v>34</v>
      </c>
      <c r="B750">
        <v>1992</v>
      </c>
      <c r="C750" t="s">
        <v>33</v>
      </c>
      <c r="E750" t="s">
        <v>23</v>
      </c>
      <c r="F750" t="s">
        <v>29</v>
      </c>
      <c r="G750">
        <v>90</v>
      </c>
      <c r="J750" s="11" t="s">
        <v>222</v>
      </c>
      <c r="P750" t="s">
        <v>24</v>
      </c>
      <c r="Q750" t="s">
        <v>28</v>
      </c>
      <c r="R750" t="s">
        <v>26</v>
      </c>
      <c r="S750" t="s">
        <v>332</v>
      </c>
      <c r="T750" s="15">
        <v>619</v>
      </c>
    </row>
    <row r="751" spans="1:20" ht="17.25" x14ac:dyDescent="0.25">
      <c r="A751" t="s">
        <v>34</v>
      </c>
      <c r="B751">
        <v>1992</v>
      </c>
      <c r="C751" t="s">
        <v>33</v>
      </c>
      <c r="E751" t="s">
        <v>23</v>
      </c>
      <c r="F751" t="s">
        <v>29</v>
      </c>
      <c r="G751">
        <v>91</v>
      </c>
      <c r="J751" s="11" t="s">
        <v>223</v>
      </c>
      <c r="P751" t="s">
        <v>24</v>
      </c>
      <c r="Q751" t="s">
        <v>28</v>
      </c>
      <c r="R751" t="s">
        <v>26</v>
      </c>
      <c r="S751" t="s">
        <v>333</v>
      </c>
      <c r="T751" s="15">
        <v>474</v>
      </c>
    </row>
    <row r="752" spans="1:20" ht="17.25" x14ac:dyDescent="0.25">
      <c r="A752" t="s">
        <v>34</v>
      </c>
      <c r="B752">
        <v>1992</v>
      </c>
      <c r="C752" t="s">
        <v>33</v>
      </c>
      <c r="E752" t="s">
        <v>23</v>
      </c>
      <c r="F752" t="s">
        <v>29</v>
      </c>
      <c r="G752">
        <v>92</v>
      </c>
      <c r="J752" s="11" t="s">
        <v>224</v>
      </c>
      <c r="P752" t="s">
        <v>24</v>
      </c>
      <c r="Q752" t="s">
        <v>28</v>
      </c>
      <c r="R752" t="s">
        <v>26</v>
      </c>
      <c r="S752" t="s">
        <v>334</v>
      </c>
      <c r="T752" s="15">
        <v>781</v>
      </c>
    </row>
    <row r="753" spans="1:20" ht="17.25" x14ac:dyDescent="0.25">
      <c r="A753" t="s">
        <v>34</v>
      </c>
      <c r="B753">
        <v>1992</v>
      </c>
      <c r="C753" t="s">
        <v>33</v>
      </c>
      <c r="E753" t="s">
        <v>23</v>
      </c>
      <c r="F753" t="s">
        <v>29</v>
      </c>
      <c r="G753">
        <v>93</v>
      </c>
      <c r="J753" s="11" t="s">
        <v>225</v>
      </c>
      <c r="P753" t="s">
        <v>24</v>
      </c>
      <c r="Q753" t="s">
        <v>28</v>
      </c>
      <c r="R753" t="s">
        <v>26</v>
      </c>
      <c r="S753" t="s">
        <v>335</v>
      </c>
      <c r="T753" s="15">
        <v>885</v>
      </c>
    </row>
    <row r="754" spans="1:20" ht="17.25" x14ac:dyDescent="0.25">
      <c r="A754" t="s">
        <v>34</v>
      </c>
      <c r="B754">
        <v>1992</v>
      </c>
      <c r="C754" t="s">
        <v>33</v>
      </c>
      <c r="E754" t="s">
        <v>23</v>
      </c>
      <c r="F754" t="s">
        <v>29</v>
      </c>
      <c r="G754">
        <v>94</v>
      </c>
      <c r="J754" s="11" t="s">
        <v>226</v>
      </c>
      <c r="P754" t="s">
        <v>24</v>
      </c>
      <c r="Q754" t="s">
        <v>28</v>
      </c>
      <c r="R754" t="s">
        <v>26</v>
      </c>
      <c r="S754" t="s">
        <v>336</v>
      </c>
      <c r="T754" s="15">
        <v>550</v>
      </c>
    </row>
    <row r="755" spans="1:20" ht="17.25" x14ac:dyDescent="0.25">
      <c r="A755" t="s">
        <v>34</v>
      </c>
      <c r="B755">
        <v>1992</v>
      </c>
      <c r="C755" t="s">
        <v>33</v>
      </c>
      <c r="E755" t="s">
        <v>23</v>
      </c>
      <c r="F755" t="s">
        <v>29</v>
      </c>
      <c r="G755">
        <v>95</v>
      </c>
      <c r="J755" s="11" t="s">
        <v>227</v>
      </c>
      <c r="P755" t="s">
        <v>24</v>
      </c>
      <c r="Q755" t="s">
        <v>28</v>
      </c>
      <c r="R755" t="s">
        <v>26</v>
      </c>
      <c r="S755" t="s">
        <v>337</v>
      </c>
      <c r="T755" s="15">
        <v>623</v>
      </c>
    </row>
    <row r="756" spans="1:20" ht="17.25" x14ac:dyDescent="0.25">
      <c r="A756" t="s">
        <v>34</v>
      </c>
      <c r="B756">
        <v>1992</v>
      </c>
      <c r="C756" t="s">
        <v>33</v>
      </c>
      <c r="E756" t="s">
        <v>23</v>
      </c>
      <c r="F756" t="s">
        <v>29</v>
      </c>
      <c r="G756">
        <v>96</v>
      </c>
      <c r="J756" s="11" t="s">
        <v>228</v>
      </c>
      <c r="P756" t="s">
        <v>24</v>
      </c>
      <c r="Q756" t="s">
        <v>28</v>
      </c>
      <c r="R756" t="s">
        <v>26</v>
      </c>
      <c r="S756" t="s">
        <v>338</v>
      </c>
      <c r="T756" s="16">
        <v>1267</v>
      </c>
    </row>
    <row r="757" spans="1:20" ht="17.25" x14ac:dyDescent="0.25">
      <c r="A757" t="s">
        <v>34</v>
      </c>
      <c r="B757">
        <v>1992</v>
      </c>
      <c r="C757" t="s">
        <v>33</v>
      </c>
      <c r="E757" t="s">
        <v>23</v>
      </c>
      <c r="F757" t="s">
        <v>29</v>
      </c>
      <c r="G757">
        <v>97</v>
      </c>
      <c r="J757" s="11" t="s">
        <v>229</v>
      </c>
      <c r="P757" t="s">
        <v>24</v>
      </c>
      <c r="Q757" t="s">
        <v>28</v>
      </c>
      <c r="R757" t="s">
        <v>26</v>
      </c>
      <c r="S757" t="s">
        <v>339</v>
      </c>
      <c r="T757" s="15">
        <v>689</v>
      </c>
    </row>
    <row r="758" spans="1:20" ht="17.25" x14ac:dyDescent="0.25">
      <c r="A758" t="s">
        <v>34</v>
      </c>
      <c r="B758">
        <v>1992</v>
      </c>
      <c r="C758" t="s">
        <v>33</v>
      </c>
      <c r="E758" t="s">
        <v>23</v>
      </c>
      <c r="F758" t="s">
        <v>29</v>
      </c>
      <c r="G758">
        <v>98</v>
      </c>
      <c r="J758" s="11" t="s">
        <v>230</v>
      </c>
      <c r="P758" t="s">
        <v>24</v>
      </c>
      <c r="Q758" t="s">
        <v>28</v>
      </c>
      <c r="R758" t="s">
        <v>26</v>
      </c>
      <c r="S758" t="s">
        <v>340</v>
      </c>
      <c r="T758" s="15">
        <v>667</v>
      </c>
    </row>
    <row r="759" spans="1:20" ht="17.25" x14ac:dyDescent="0.25">
      <c r="A759" t="s">
        <v>34</v>
      </c>
      <c r="B759">
        <v>1992</v>
      </c>
      <c r="C759" t="s">
        <v>33</v>
      </c>
      <c r="E759" t="s">
        <v>23</v>
      </c>
      <c r="F759" t="s">
        <v>29</v>
      </c>
      <c r="G759">
        <v>99</v>
      </c>
      <c r="J759" s="11" t="s">
        <v>231</v>
      </c>
      <c r="P759" t="s">
        <v>24</v>
      </c>
      <c r="Q759" t="s">
        <v>28</v>
      </c>
      <c r="R759" t="s">
        <v>26</v>
      </c>
      <c r="S759" t="s">
        <v>341</v>
      </c>
      <c r="T759" s="15">
        <v>900</v>
      </c>
    </row>
    <row r="760" spans="1:20" ht="17.25" x14ac:dyDescent="0.25">
      <c r="A760" t="s">
        <v>34</v>
      </c>
      <c r="B760">
        <v>1992</v>
      </c>
      <c r="C760" t="s">
        <v>33</v>
      </c>
      <c r="E760" t="s">
        <v>23</v>
      </c>
      <c r="F760" t="s">
        <v>29</v>
      </c>
      <c r="G760">
        <v>100</v>
      </c>
      <c r="J760" s="11" t="s">
        <v>232</v>
      </c>
      <c r="P760" t="s">
        <v>24</v>
      </c>
      <c r="Q760" t="s">
        <v>28</v>
      </c>
      <c r="R760" t="s">
        <v>26</v>
      </c>
      <c r="S760" t="s">
        <v>342</v>
      </c>
      <c r="T760" s="15">
        <v>570</v>
      </c>
    </row>
    <row r="761" spans="1:20" ht="17.25" x14ac:dyDescent="0.25">
      <c r="A761" t="s">
        <v>34</v>
      </c>
      <c r="B761">
        <v>1992</v>
      </c>
      <c r="C761" t="s">
        <v>33</v>
      </c>
      <c r="E761" t="s">
        <v>23</v>
      </c>
      <c r="F761" t="s">
        <v>29</v>
      </c>
      <c r="G761">
        <v>101</v>
      </c>
      <c r="J761" s="11" t="s">
        <v>233</v>
      </c>
      <c r="P761" t="s">
        <v>24</v>
      </c>
      <c r="Q761" t="s">
        <v>28</v>
      </c>
      <c r="R761" t="s">
        <v>26</v>
      </c>
      <c r="S761" t="s">
        <v>343</v>
      </c>
      <c r="T761" s="16">
        <v>1148</v>
      </c>
    </row>
    <row r="762" spans="1:20" ht="17.25" x14ac:dyDescent="0.25">
      <c r="A762" t="s">
        <v>34</v>
      </c>
      <c r="B762">
        <v>1992</v>
      </c>
      <c r="C762" t="s">
        <v>33</v>
      </c>
      <c r="E762" t="s">
        <v>23</v>
      </c>
      <c r="F762" t="s">
        <v>29</v>
      </c>
      <c r="G762">
        <v>102</v>
      </c>
      <c r="J762" s="11" t="s">
        <v>234</v>
      </c>
      <c r="P762" t="s">
        <v>24</v>
      </c>
      <c r="Q762" t="s">
        <v>28</v>
      </c>
      <c r="R762" t="s">
        <v>26</v>
      </c>
      <c r="S762" t="s">
        <v>344</v>
      </c>
      <c r="T762" s="15">
        <v>969</v>
      </c>
    </row>
    <row r="763" spans="1:20" ht="17.25" x14ac:dyDescent="0.25">
      <c r="A763" t="s">
        <v>34</v>
      </c>
      <c r="B763">
        <v>1992</v>
      </c>
      <c r="C763" t="s">
        <v>33</v>
      </c>
      <c r="E763" t="s">
        <v>23</v>
      </c>
      <c r="F763" t="s">
        <v>29</v>
      </c>
      <c r="G763">
        <v>103</v>
      </c>
      <c r="J763" s="11" t="s">
        <v>235</v>
      </c>
      <c r="P763" t="s">
        <v>24</v>
      </c>
      <c r="Q763" t="s">
        <v>28</v>
      </c>
      <c r="R763" t="s">
        <v>26</v>
      </c>
      <c r="S763" t="s">
        <v>345</v>
      </c>
      <c r="T763" s="15">
        <v>689</v>
      </c>
    </row>
    <row r="764" spans="1:20" ht="17.25" x14ac:dyDescent="0.25">
      <c r="A764" t="s">
        <v>34</v>
      </c>
      <c r="B764">
        <v>1992</v>
      </c>
      <c r="C764" t="s">
        <v>33</v>
      </c>
      <c r="E764" t="s">
        <v>23</v>
      </c>
      <c r="F764" t="s">
        <v>29</v>
      </c>
      <c r="G764">
        <v>104</v>
      </c>
      <c r="J764" s="11" t="s">
        <v>236</v>
      </c>
      <c r="P764" t="s">
        <v>24</v>
      </c>
      <c r="Q764" t="s">
        <v>28</v>
      </c>
      <c r="R764" t="s">
        <v>26</v>
      </c>
      <c r="S764" t="s">
        <v>346</v>
      </c>
      <c r="T764" s="15">
        <v>569</v>
      </c>
    </row>
    <row r="765" spans="1:20" ht="17.25" x14ac:dyDescent="0.25">
      <c r="A765" t="s">
        <v>34</v>
      </c>
      <c r="B765">
        <v>1992</v>
      </c>
      <c r="C765" t="s">
        <v>33</v>
      </c>
      <c r="E765" t="s">
        <v>23</v>
      </c>
      <c r="F765" t="s">
        <v>29</v>
      </c>
      <c r="G765">
        <v>105</v>
      </c>
      <c r="J765" s="11" t="s">
        <v>237</v>
      </c>
      <c r="P765" t="s">
        <v>24</v>
      </c>
      <c r="Q765" t="s">
        <v>28</v>
      </c>
      <c r="R765" t="s">
        <v>26</v>
      </c>
      <c r="S765" t="s">
        <v>347</v>
      </c>
      <c r="T765" s="15">
        <v>553</v>
      </c>
    </row>
    <row r="766" spans="1:20" ht="17.25" x14ac:dyDescent="0.25">
      <c r="A766" t="s">
        <v>34</v>
      </c>
      <c r="B766">
        <v>1992</v>
      </c>
      <c r="C766" t="s">
        <v>33</v>
      </c>
      <c r="E766" t="s">
        <v>23</v>
      </c>
      <c r="F766" t="s">
        <v>29</v>
      </c>
      <c r="G766">
        <v>106</v>
      </c>
      <c r="J766" s="11" t="s">
        <v>238</v>
      </c>
      <c r="P766" t="s">
        <v>24</v>
      </c>
      <c r="Q766" t="s">
        <v>28</v>
      </c>
      <c r="R766" t="s">
        <v>26</v>
      </c>
      <c r="S766" t="s">
        <v>348</v>
      </c>
      <c r="T766" s="15">
        <v>529</v>
      </c>
    </row>
    <row r="767" spans="1:20" ht="17.25" x14ac:dyDescent="0.25">
      <c r="A767" t="s">
        <v>34</v>
      </c>
      <c r="B767">
        <v>1992</v>
      </c>
      <c r="C767" t="s">
        <v>33</v>
      </c>
      <c r="E767" t="s">
        <v>23</v>
      </c>
      <c r="F767" t="s">
        <v>29</v>
      </c>
      <c r="G767">
        <v>107</v>
      </c>
      <c r="J767" s="11" t="s">
        <v>239</v>
      </c>
      <c r="P767" t="s">
        <v>24</v>
      </c>
      <c r="Q767" t="s">
        <v>28</v>
      </c>
      <c r="R767" t="s">
        <v>26</v>
      </c>
      <c r="S767" t="s">
        <v>349</v>
      </c>
      <c r="T767" s="16">
        <v>1059</v>
      </c>
    </row>
    <row r="768" spans="1:20" ht="17.25" x14ac:dyDescent="0.25">
      <c r="A768" t="s">
        <v>34</v>
      </c>
      <c r="B768">
        <v>1992</v>
      </c>
      <c r="C768" t="s">
        <v>33</v>
      </c>
      <c r="E768" t="s">
        <v>23</v>
      </c>
      <c r="F768" t="s">
        <v>29</v>
      </c>
      <c r="G768">
        <v>108</v>
      </c>
      <c r="J768" s="11" t="s">
        <v>240</v>
      </c>
      <c r="P768" t="s">
        <v>24</v>
      </c>
      <c r="Q768" t="s">
        <v>28</v>
      </c>
      <c r="R768" t="s">
        <v>26</v>
      </c>
      <c r="S768" t="s">
        <v>350</v>
      </c>
      <c r="T768" s="15">
        <v>801</v>
      </c>
    </row>
    <row r="769" spans="1:20" ht="17.25" x14ac:dyDescent="0.25">
      <c r="A769" t="s">
        <v>34</v>
      </c>
      <c r="B769">
        <v>1992</v>
      </c>
      <c r="C769" t="s">
        <v>33</v>
      </c>
      <c r="E769" t="s">
        <v>23</v>
      </c>
      <c r="F769" t="s">
        <v>29</v>
      </c>
      <c r="G769">
        <v>109</v>
      </c>
      <c r="J769" s="11" t="s">
        <v>241</v>
      </c>
      <c r="P769" t="s">
        <v>24</v>
      </c>
      <c r="Q769" t="s">
        <v>28</v>
      </c>
      <c r="R769" t="s">
        <v>26</v>
      </c>
      <c r="S769" t="s">
        <v>351</v>
      </c>
      <c r="T769" s="15">
        <v>754</v>
      </c>
    </row>
    <row r="770" spans="1:20" ht="17.25" x14ac:dyDescent="0.25">
      <c r="A770" t="s">
        <v>34</v>
      </c>
      <c r="B770">
        <v>1992</v>
      </c>
      <c r="C770" t="s">
        <v>33</v>
      </c>
      <c r="E770" t="s">
        <v>23</v>
      </c>
      <c r="F770" t="s">
        <v>29</v>
      </c>
      <c r="G770">
        <v>110</v>
      </c>
      <c r="J770" s="11" t="s">
        <v>242</v>
      </c>
      <c r="P770" t="s">
        <v>24</v>
      </c>
      <c r="Q770" t="s">
        <v>28</v>
      </c>
      <c r="R770" t="s">
        <v>26</v>
      </c>
      <c r="S770" t="s">
        <v>352</v>
      </c>
      <c r="T770" s="15">
        <v>637</v>
      </c>
    </row>
    <row r="771" spans="1:20" ht="17.25" x14ac:dyDescent="0.25">
      <c r="A771" t="s">
        <v>34</v>
      </c>
      <c r="B771">
        <v>1992</v>
      </c>
      <c r="C771" t="s">
        <v>33</v>
      </c>
      <c r="E771" t="s">
        <v>23</v>
      </c>
      <c r="F771" t="s">
        <v>29</v>
      </c>
      <c r="G771">
        <v>111</v>
      </c>
      <c r="J771" s="11" t="s">
        <v>243</v>
      </c>
      <c r="P771" t="s">
        <v>24</v>
      </c>
      <c r="Q771" t="s">
        <v>28</v>
      </c>
      <c r="R771" t="s">
        <v>26</v>
      </c>
      <c r="S771" t="s">
        <v>353</v>
      </c>
      <c r="T771" s="15">
        <v>796</v>
      </c>
    </row>
    <row r="772" spans="1:20" ht="17.25" x14ac:dyDescent="0.25">
      <c r="A772" t="s">
        <v>34</v>
      </c>
      <c r="B772">
        <v>1992</v>
      </c>
      <c r="C772" t="s">
        <v>33</v>
      </c>
      <c r="E772" t="s">
        <v>23</v>
      </c>
      <c r="F772" t="s">
        <v>29</v>
      </c>
      <c r="G772">
        <v>112</v>
      </c>
      <c r="J772" s="11" t="s">
        <v>244</v>
      </c>
      <c r="P772" t="s">
        <v>24</v>
      </c>
      <c r="Q772" t="s">
        <v>28</v>
      </c>
      <c r="R772" t="s">
        <v>26</v>
      </c>
      <c r="S772" t="s">
        <v>354</v>
      </c>
      <c r="T772" s="16">
        <v>1178</v>
      </c>
    </row>
    <row r="773" spans="1:20" ht="17.25" x14ac:dyDescent="0.25">
      <c r="A773" t="s">
        <v>34</v>
      </c>
      <c r="B773">
        <v>1992</v>
      </c>
      <c r="C773" t="s">
        <v>33</v>
      </c>
      <c r="E773" t="s">
        <v>23</v>
      </c>
      <c r="F773" t="s">
        <v>29</v>
      </c>
      <c r="G773">
        <v>113</v>
      </c>
      <c r="J773" s="11" t="s">
        <v>245</v>
      </c>
      <c r="P773" t="s">
        <v>24</v>
      </c>
      <c r="Q773" t="s">
        <v>28</v>
      </c>
      <c r="R773" t="s">
        <v>26</v>
      </c>
      <c r="S773" t="s">
        <v>355</v>
      </c>
      <c r="T773" s="15">
        <v>724</v>
      </c>
    </row>
    <row r="774" spans="1:20" ht="17.25" x14ac:dyDescent="0.25">
      <c r="A774" t="s">
        <v>34</v>
      </c>
      <c r="B774">
        <v>1992</v>
      </c>
      <c r="C774" t="s">
        <v>33</v>
      </c>
      <c r="E774" t="s">
        <v>23</v>
      </c>
      <c r="F774" t="s">
        <v>29</v>
      </c>
      <c r="G774">
        <v>114</v>
      </c>
      <c r="J774" s="11" t="s">
        <v>246</v>
      </c>
      <c r="P774" t="s">
        <v>24</v>
      </c>
      <c r="Q774" t="s">
        <v>28</v>
      </c>
      <c r="R774" t="s">
        <v>26</v>
      </c>
      <c r="S774" t="s">
        <v>356</v>
      </c>
      <c r="T774" s="15">
        <v>494</v>
      </c>
    </row>
    <row r="775" spans="1:20" ht="17.25" x14ac:dyDescent="0.25">
      <c r="A775" t="s">
        <v>34</v>
      </c>
      <c r="B775">
        <v>1992</v>
      </c>
      <c r="C775" t="s">
        <v>33</v>
      </c>
      <c r="E775" t="s">
        <v>23</v>
      </c>
      <c r="F775" t="s">
        <v>29</v>
      </c>
      <c r="G775">
        <v>115</v>
      </c>
      <c r="J775" s="11" t="s">
        <v>247</v>
      </c>
      <c r="P775" t="s">
        <v>24</v>
      </c>
      <c r="Q775" t="s">
        <v>28</v>
      </c>
      <c r="R775" t="s">
        <v>26</v>
      </c>
      <c r="S775" t="s">
        <v>357</v>
      </c>
      <c r="T775" s="15">
        <v>404</v>
      </c>
    </row>
    <row r="776" spans="1:20" ht="17.25" x14ac:dyDescent="0.25">
      <c r="A776" t="s">
        <v>34</v>
      </c>
      <c r="B776">
        <v>1992</v>
      </c>
      <c r="C776" t="s">
        <v>33</v>
      </c>
      <c r="E776" t="s">
        <v>23</v>
      </c>
      <c r="F776" t="s">
        <v>29</v>
      </c>
      <c r="G776">
        <v>116</v>
      </c>
      <c r="J776" s="11" t="s">
        <v>248</v>
      </c>
      <c r="P776" t="s">
        <v>24</v>
      </c>
      <c r="Q776" t="s">
        <v>28</v>
      </c>
      <c r="R776" t="s">
        <v>26</v>
      </c>
      <c r="S776" t="s">
        <v>358</v>
      </c>
      <c r="T776" s="15">
        <v>789</v>
      </c>
    </row>
    <row r="777" spans="1:20" ht="17.25" x14ac:dyDescent="0.25">
      <c r="A777" t="s">
        <v>34</v>
      </c>
      <c r="B777">
        <v>1992</v>
      </c>
      <c r="C777" t="s">
        <v>33</v>
      </c>
      <c r="E777" t="s">
        <v>23</v>
      </c>
      <c r="F777" t="s">
        <v>29</v>
      </c>
      <c r="G777">
        <v>117</v>
      </c>
      <c r="J777" s="11" t="s">
        <v>249</v>
      </c>
      <c r="P777" t="s">
        <v>24</v>
      </c>
      <c r="Q777" t="s">
        <v>28</v>
      </c>
      <c r="R777" t="s">
        <v>26</v>
      </c>
      <c r="S777" t="s">
        <v>359</v>
      </c>
      <c r="T777" s="15">
        <v>604</v>
      </c>
    </row>
    <row r="778" spans="1:20" ht="17.25" x14ac:dyDescent="0.25">
      <c r="A778" t="s">
        <v>34</v>
      </c>
      <c r="B778">
        <v>1992</v>
      </c>
      <c r="C778" t="s">
        <v>33</v>
      </c>
      <c r="E778" t="s">
        <v>23</v>
      </c>
      <c r="F778" t="s">
        <v>29</v>
      </c>
      <c r="G778">
        <v>118</v>
      </c>
      <c r="J778" s="11" t="s">
        <v>250</v>
      </c>
      <c r="P778" t="s">
        <v>24</v>
      </c>
      <c r="Q778" t="s">
        <v>28</v>
      </c>
      <c r="R778" t="s">
        <v>26</v>
      </c>
      <c r="S778" t="s">
        <v>360</v>
      </c>
      <c r="T778" s="15">
        <v>886</v>
      </c>
    </row>
    <row r="779" spans="1:20" ht="17.25" x14ac:dyDescent="0.25">
      <c r="A779" t="s">
        <v>34</v>
      </c>
      <c r="B779">
        <v>1992</v>
      </c>
      <c r="C779" t="s">
        <v>33</v>
      </c>
      <c r="E779" t="s">
        <v>23</v>
      </c>
      <c r="F779" t="s">
        <v>29</v>
      </c>
      <c r="G779">
        <v>119</v>
      </c>
      <c r="J779" s="11" t="s">
        <v>251</v>
      </c>
      <c r="P779" t="s">
        <v>24</v>
      </c>
      <c r="Q779" t="s">
        <v>28</v>
      </c>
      <c r="R779" t="s">
        <v>26</v>
      </c>
      <c r="S779" t="s">
        <v>361</v>
      </c>
      <c r="T779" s="15">
        <v>714</v>
      </c>
    </row>
    <row r="780" spans="1:20" ht="17.25" x14ac:dyDescent="0.25">
      <c r="A780" t="s">
        <v>34</v>
      </c>
      <c r="B780">
        <v>1992</v>
      </c>
      <c r="C780" t="s">
        <v>33</v>
      </c>
      <c r="E780" t="s">
        <v>23</v>
      </c>
      <c r="F780" t="s">
        <v>29</v>
      </c>
      <c r="G780">
        <v>120</v>
      </c>
      <c r="J780" s="11" t="s">
        <v>252</v>
      </c>
      <c r="P780" t="s">
        <v>24</v>
      </c>
      <c r="Q780" t="s">
        <v>28</v>
      </c>
      <c r="R780" t="s">
        <v>26</v>
      </c>
      <c r="S780" t="s">
        <v>362</v>
      </c>
      <c r="T780" s="15">
        <v>579</v>
      </c>
    </row>
    <row r="781" spans="1:20" ht="17.25" x14ac:dyDescent="0.25">
      <c r="A781" t="s">
        <v>34</v>
      </c>
      <c r="B781">
        <v>1992</v>
      </c>
      <c r="C781" t="s">
        <v>33</v>
      </c>
      <c r="E781" t="s">
        <v>23</v>
      </c>
      <c r="F781" t="s">
        <v>29</v>
      </c>
      <c r="G781">
        <v>121</v>
      </c>
      <c r="J781" s="11" t="s">
        <v>1194</v>
      </c>
      <c r="P781" t="s">
        <v>24</v>
      </c>
      <c r="Q781" t="s">
        <v>28</v>
      </c>
      <c r="R781" t="s">
        <v>26</v>
      </c>
      <c r="S781" t="s">
        <v>363</v>
      </c>
      <c r="T781" s="16">
        <v>2097</v>
      </c>
    </row>
    <row r="782" spans="1:20" ht="17.25" x14ac:dyDescent="0.25">
      <c r="A782" t="s">
        <v>34</v>
      </c>
      <c r="B782">
        <v>1992</v>
      </c>
      <c r="C782" t="s">
        <v>33</v>
      </c>
      <c r="E782" t="s">
        <v>23</v>
      </c>
      <c r="F782" t="s">
        <v>29</v>
      </c>
      <c r="G782">
        <v>122</v>
      </c>
      <c r="J782" s="11" t="s">
        <v>1195</v>
      </c>
      <c r="P782" t="s">
        <v>24</v>
      </c>
      <c r="Q782" t="s">
        <v>28</v>
      </c>
      <c r="R782" t="s">
        <v>26</v>
      </c>
      <c r="S782" t="s">
        <v>364</v>
      </c>
      <c r="T782" s="15">
        <v>509</v>
      </c>
    </row>
    <row r="783" spans="1:20" ht="17.25" x14ac:dyDescent="0.25">
      <c r="A783" t="s">
        <v>34</v>
      </c>
      <c r="B783">
        <v>1992</v>
      </c>
      <c r="C783" t="s">
        <v>33</v>
      </c>
      <c r="E783" t="s">
        <v>23</v>
      </c>
      <c r="F783" t="s">
        <v>29</v>
      </c>
      <c r="G783">
        <v>123</v>
      </c>
      <c r="J783" s="11" t="s">
        <v>1196</v>
      </c>
      <c r="P783" t="s">
        <v>24</v>
      </c>
      <c r="Q783" t="s">
        <v>28</v>
      </c>
      <c r="R783" t="s">
        <v>26</v>
      </c>
      <c r="S783" t="s">
        <v>365</v>
      </c>
      <c r="T783" s="16">
        <v>1026</v>
      </c>
    </row>
    <row r="784" spans="1:20" ht="17.25" x14ac:dyDescent="0.25">
      <c r="A784" t="s">
        <v>34</v>
      </c>
      <c r="B784">
        <v>1992</v>
      </c>
      <c r="C784" t="s">
        <v>33</v>
      </c>
      <c r="E784" t="s">
        <v>23</v>
      </c>
      <c r="F784" t="s">
        <v>29</v>
      </c>
      <c r="G784">
        <v>124</v>
      </c>
      <c r="J784" s="11" t="s">
        <v>1197</v>
      </c>
      <c r="P784" t="s">
        <v>24</v>
      </c>
      <c r="Q784" t="s">
        <v>28</v>
      </c>
      <c r="R784" t="s">
        <v>26</v>
      </c>
      <c r="S784" t="s">
        <v>366</v>
      </c>
      <c r="T784" s="16">
        <v>2152</v>
      </c>
    </row>
    <row r="785" spans="1:20" ht="17.25" x14ac:dyDescent="0.25">
      <c r="A785" t="s">
        <v>34</v>
      </c>
      <c r="B785">
        <v>1992</v>
      </c>
      <c r="C785" t="s">
        <v>33</v>
      </c>
      <c r="E785" t="s">
        <v>23</v>
      </c>
      <c r="F785" t="s">
        <v>29</v>
      </c>
      <c r="G785">
        <v>125</v>
      </c>
      <c r="J785" s="11" t="s">
        <v>1198</v>
      </c>
      <c r="P785" t="s">
        <v>24</v>
      </c>
      <c r="Q785" t="s">
        <v>28</v>
      </c>
      <c r="R785" t="s">
        <v>26</v>
      </c>
      <c r="S785" t="s">
        <v>367</v>
      </c>
      <c r="T785" s="15">
        <v>827</v>
      </c>
    </row>
    <row r="786" spans="1:20" ht="17.25" x14ac:dyDescent="0.25">
      <c r="A786" t="s">
        <v>34</v>
      </c>
      <c r="B786">
        <v>1992</v>
      </c>
      <c r="C786" t="s">
        <v>33</v>
      </c>
      <c r="E786" t="s">
        <v>23</v>
      </c>
      <c r="F786" t="s">
        <v>29</v>
      </c>
      <c r="G786">
        <v>126</v>
      </c>
      <c r="J786" s="11" t="s">
        <v>253</v>
      </c>
      <c r="P786" t="s">
        <v>24</v>
      </c>
      <c r="Q786" t="s">
        <v>28</v>
      </c>
      <c r="R786" t="s">
        <v>26</v>
      </c>
      <c r="S786" t="s">
        <v>368</v>
      </c>
      <c r="T786" s="15">
        <v>861</v>
      </c>
    </row>
    <row r="787" spans="1:20" ht="17.25" x14ac:dyDescent="0.25">
      <c r="A787" t="s">
        <v>34</v>
      </c>
      <c r="B787">
        <v>1992</v>
      </c>
      <c r="C787" t="s">
        <v>33</v>
      </c>
      <c r="E787" t="s">
        <v>23</v>
      </c>
      <c r="F787" t="s">
        <v>29</v>
      </c>
      <c r="G787">
        <v>127</v>
      </c>
      <c r="J787" s="11" t="s">
        <v>254</v>
      </c>
      <c r="P787" t="s">
        <v>24</v>
      </c>
      <c r="Q787" t="s">
        <v>28</v>
      </c>
      <c r="R787" t="s">
        <v>26</v>
      </c>
      <c r="S787" t="s">
        <v>369</v>
      </c>
      <c r="T787" s="15">
        <v>401</v>
      </c>
    </row>
    <row r="788" spans="1:20" ht="17.25" x14ac:dyDescent="0.25">
      <c r="A788" t="s">
        <v>34</v>
      </c>
      <c r="B788">
        <v>1992</v>
      </c>
      <c r="C788" t="s">
        <v>33</v>
      </c>
      <c r="E788" t="s">
        <v>23</v>
      </c>
      <c r="F788" t="s">
        <v>29</v>
      </c>
      <c r="G788">
        <v>128</v>
      </c>
      <c r="J788" s="11" t="s">
        <v>255</v>
      </c>
      <c r="P788" t="s">
        <v>24</v>
      </c>
      <c r="Q788" t="s">
        <v>28</v>
      </c>
      <c r="R788" t="s">
        <v>26</v>
      </c>
      <c r="S788" t="s">
        <v>370</v>
      </c>
      <c r="T788" s="15">
        <v>615</v>
      </c>
    </row>
    <row r="789" spans="1:20" ht="17.25" x14ac:dyDescent="0.25">
      <c r="A789" t="s">
        <v>34</v>
      </c>
      <c r="B789">
        <v>1992</v>
      </c>
      <c r="C789" t="s">
        <v>33</v>
      </c>
      <c r="E789" t="s">
        <v>23</v>
      </c>
      <c r="F789" t="s">
        <v>29</v>
      </c>
      <c r="G789">
        <v>129</v>
      </c>
      <c r="J789" s="11" t="s">
        <v>256</v>
      </c>
      <c r="P789" t="s">
        <v>24</v>
      </c>
      <c r="Q789" t="s">
        <v>28</v>
      </c>
      <c r="R789" t="s">
        <v>26</v>
      </c>
      <c r="S789" t="s">
        <v>371</v>
      </c>
      <c r="T789" s="16">
        <v>1088</v>
      </c>
    </row>
    <row r="790" spans="1:20" ht="17.25" x14ac:dyDescent="0.25">
      <c r="A790" t="s">
        <v>34</v>
      </c>
      <c r="B790">
        <v>1992</v>
      </c>
      <c r="C790" t="s">
        <v>33</v>
      </c>
      <c r="E790" t="s">
        <v>23</v>
      </c>
      <c r="F790" t="s">
        <v>29</v>
      </c>
      <c r="G790">
        <v>130</v>
      </c>
      <c r="J790" s="11" t="s">
        <v>257</v>
      </c>
      <c r="P790" t="s">
        <v>24</v>
      </c>
      <c r="Q790" t="s">
        <v>28</v>
      </c>
      <c r="R790" t="s">
        <v>26</v>
      </c>
      <c r="S790" t="s">
        <v>372</v>
      </c>
      <c r="T790" s="15">
        <v>483</v>
      </c>
    </row>
    <row r="791" spans="1:20" ht="17.25" x14ac:dyDescent="0.25">
      <c r="A791" t="s">
        <v>34</v>
      </c>
      <c r="B791">
        <v>1992</v>
      </c>
      <c r="C791" t="s">
        <v>33</v>
      </c>
      <c r="E791" t="s">
        <v>23</v>
      </c>
      <c r="F791" t="s">
        <v>29</v>
      </c>
      <c r="G791">
        <v>131</v>
      </c>
      <c r="J791" s="11" t="s">
        <v>258</v>
      </c>
      <c r="P791" t="s">
        <v>24</v>
      </c>
      <c r="Q791" t="s">
        <v>28</v>
      </c>
      <c r="R791" t="s">
        <v>26</v>
      </c>
      <c r="S791" t="s">
        <v>373</v>
      </c>
      <c r="T791" s="15">
        <v>611</v>
      </c>
    </row>
    <row r="792" spans="1:20" ht="17.25" x14ac:dyDescent="0.25">
      <c r="A792" t="s">
        <v>34</v>
      </c>
      <c r="B792">
        <v>1992</v>
      </c>
      <c r="C792" t="s">
        <v>33</v>
      </c>
      <c r="E792" t="s">
        <v>23</v>
      </c>
      <c r="F792" t="s">
        <v>29</v>
      </c>
      <c r="G792">
        <v>132</v>
      </c>
      <c r="J792" s="11" t="s">
        <v>259</v>
      </c>
      <c r="P792" t="s">
        <v>24</v>
      </c>
      <c r="Q792" t="s">
        <v>28</v>
      </c>
      <c r="R792" t="s">
        <v>26</v>
      </c>
      <c r="S792" t="s">
        <v>374</v>
      </c>
      <c r="T792" s="16">
        <v>1209</v>
      </c>
    </row>
    <row r="793" spans="1:20" ht="17.25" x14ac:dyDescent="0.25">
      <c r="A793" t="s">
        <v>34</v>
      </c>
      <c r="B793">
        <v>1992</v>
      </c>
      <c r="C793" t="s">
        <v>33</v>
      </c>
      <c r="E793" t="s">
        <v>23</v>
      </c>
      <c r="F793" t="s">
        <v>29</v>
      </c>
      <c r="G793">
        <v>133</v>
      </c>
      <c r="J793" s="11" t="s">
        <v>260</v>
      </c>
      <c r="P793" t="s">
        <v>24</v>
      </c>
      <c r="Q793" t="s">
        <v>28</v>
      </c>
      <c r="R793" t="s">
        <v>26</v>
      </c>
      <c r="S793" t="s">
        <v>375</v>
      </c>
      <c r="T793" s="15">
        <v>815</v>
      </c>
    </row>
    <row r="794" spans="1:20" ht="17.25" x14ac:dyDescent="0.25">
      <c r="A794" t="s">
        <v>34</v>
      </c>
      <c r="B794">
        <v>1992</v>
      </c>
      <c r="C794" t="s">
        <v>33</v>
      </c>
      <c r="E794" t="s">
        <v>23</v>
      </c>
      <c r="F794" t="s">
        <v>29</v>
      </c>
      <c r="G794">
        <v>134</v>
      </c>
      <c r="J794" s="11" t="s">
        <v>261</v>
      </c>
      <c r="P794" t="s">
        <v>24</v>
      </c>
      <c r="Q794" t="s">
        <v>28</v>
      </c>
      <c r="R794" t="s">
        <v>26</v>
      </c>
      <c r="S794" t="s">
        <v>376</v>
      </c>
      <c r="T794" s="15">
        <v>440</v>
      </c>
    </row>
    <row r="795" spans="1:20" ht="17.25" x14ac:dyDescent="0.25">
      <c r="A795" t="s">
        <v>34</v>
      </c>
      <c r="B795">
        <v>1992</v>
      </c>
      <c r="C795" t="s">
        <v>33</v>
      </c>
      <c r="E795" t="s">
        <v>23</v>
      </c>
      <c r="F795" t="s">
        <v>29</v>
      </c>
      <c r="G795">
        <v>135</v>
      </c>
      <c r="J795" s="11" t="s">
        <v>262</v>
      </c>
      <c r="P795" t="s">
        <v>24</v>
      </c>
      <c r="Q795" t="s">
        <v>28</v>
      </c>
      <c r="R795" t="s">
        <v>26</v>
      </c>
      <c r="S795" t="s">
        <v>377</v>
      </c>
      <c r="T795" s="15">
        <v>613</v>
      </c>
    </row>
    <row r="796" spans="1:20" ht="17.25" x14ac:dyDescent="0.25">
      <c r="A796" t="s">
        <v>34</v>
      </c>
      <c r="B796">
        <v>1992</v>
      </c>
      <c r="C796" t="s">
        <v>33</v>
      </c>
      <c r="E796" t="s">
        <v>23</v>
      </c>
      <c r="F796" t="s">
        <v>29</v>
      </c>
      <c r="G796">
        <v>136</v>
      </c>
      <c r="J796" s="11" t="s">
        <v>263</v>
      </c>
      <c r="P796" t="s">
        <v>24</v>
      </c>
      <c r="Q796" t="s">
        <v>28</v>
      </c>
      <c r="R796" t="s">
        <v>26</v>
      </c>
      <c r="S796" t="s">
        <v>378</v>
      </c>
      <c r="T796" s="15">
        <v>585</v>
      </c>
    </row>
    <row r="797" spans="1:20" ht="17.25" x14ac:dyDescent="0.25">
      <c r="A797" t="s">
        <v>34</v>
      </c>
      <c r="B797">
        <v>1992</v>
      </c>
      <c r="C797" t="s">
        <v>33</v>
      </c>
      <c r="E797" t="s">
        <v>23</v>
      </c>
      <c r="F797" t="s">
        <v>29</v>
      </c>
      <c r="G797">
        <v>137</v>
      </c>
      <c r="J797" s="11" t="s">
        <v>264</v>
      </c>
      <c r="P797" t="s">
        <v>24</v>
      </c>
      <c r="Q797" t="s">
        <v>28</v>
      </c>
      <c r="R797" t="s">
        <v>26</v>
      </c>
      <c r="S797" t="s">
        <v>379</v>
      </c>
      <c r="T797" s="15">
        <v>652</v>
      </c>
    </row>
    <row r="798" spans="1:20" ht="17.25" x14ac:dyDescent="0.25">
      <c r="A798" t="s">
        <v>34</v>
      </c>
      <c r="B798">
        <v>1992</v>
      </c>
      <c r="C798" t="s">
        <v>33</v>
      </c>
      <c r="E798" t="s">
        <v>23</v>
      </c>
      <c r="F798" t="s">
        <v>29</v>
      </c>
      <c r="G798">
        <v>138</v>
      </c>
      <c r="J798" s="11" t="s">
        <v>265</v>
      </c>
      <c r="P798" t="s">
        <v>24</v>
      </c>
      <c r="Q798" t="s">
        <v>28</v>
      </c>
      <c r="R798" t="s">
        <v>26</v>
      </c>
      <c r="S798" t="s">
        <v>380</v>
      </c>
      <c r="T798" s="16">
        <v>1584</v>
      </c>
    </row>
    <row r="799" spans="1:20" ht="17.25" x14ac:dyDescent="0.25">
      <c r="A799" t="s">
        <v>34</v>
      </c>
      <c r="B799">
        <v>1992</v>
      </c>
      <c r="C799" t="s">
        <v>33</v>
      </c>
      <c r="E799" t="s">
        <v>23</v>
      </c>
      <c r="F799" t="s">
        <v>29</v>
      </c>
      <c r="G799">
        <v>139</v>
      </c>
      <c r="J799" s="11" t="s">
        <v>266</v>
      </c>
      <c r="P799" t="s">
        <v>24</v>
      </c>
      <c r="Q799" t="s">
        <v>28</v>
      </c>
      <c r="R799" t="s">
        <v>26</v>
      </c>
      <c r="S799" t="s">
        <v>381</v>
      </c>
      <c r="T799" s="15">
        <v>665</v>
      </c>
    </row>
    <row r="800" spans="1:20" ht="17.25" x14ac:dyDescent="0.25">
      <c r="A800" t="s">
        <v>34</v>
      </c>
      <c r="B800">
        <v>1992</v>
      </c>
      <c r="C800" t="s">
        <v>33</v>
      </c>
      <c r="E800" t="s">
        <v>23</v>
      </c>
      <c r="F800" t="s">
        <v>29</v>
      </c>
      <c r="G800">
        <v>140</v>
      </c>
      <c r="J800" s="11" t="s">
        <v>267</v>
      </c>
      <c r="P800" t="s">
        <v>24</v>
      </c>
      <c r="Q800" t="s">
        <v>28</v>
      </c>
      <c r="R800" t="s">
        <v>26</v>
      </c>
      <c r="S800" t="s">
        <v>382</v>
      </c>
      <c r="T800" s="15">
        <v>537</v>
      </c>
    </row>
    <row r="801" spans="1:21" ht="17.25" x14ac:dyDescent="0.25">
      <c r="A801" t="s">
        <v>34</v>
      </c>
      <c r="B801">
        <v>1992</v>
      </c>
      <c r="C801" t="s">
        <v>33</v>
      </c>
      <c r="E801" t="s">
        <v>23</v>
      </c>
      <c r="F801" t="s">
        <v>29</v>
      </c>
      <c r="G801">
        <v>141</v>
      </c>
      <c r="J801" s="11" t="s">
        <v>268</v>
      </c>
      <c r="P801" t="s">
        <v>24</v>
      </c>
      <c r="Q801" t="s">
        <v>28</v>
      </c>
      <c r="R801" t="s">
        <v>26</v>
      </c>
      <c r="S801" t="s">
        <v>383</v>
      </c>
      <c r="T801" s="15">
        <v>805</v>
      </c>
    </row>
    <row r="802" spans="1:21" ht="17.25" x14ac:dyDescent="0.25">
      <c r="A802" t="s">
        <v>34</v>
      </c>
      <c r="B802">
        <v>1992</v>
      </c>
      <c r="C802" t="s">
        <v>33</v>
      </c>
      <c r="E802" t="s">
        <v>23</v>
      </c>
      <c r="F802" t="s">
        <v>29</v>
      </c>
      <c r="G802">
        <v>142</v>
      </c>
      <c r="J802" s="11" t="s">
        <v>269</v>
      </c>
      <c r="P802" t="s">
        <v>24</v>
      </c>
      <c r="Q802" t="s">
        <v>28</v>
      </c>
      <c r="R802" t="s">
        <v>26</v>
      </c>
      <c r="S802" t="s">
        <v>384</v>
      </c>
      <c r="T802" s="15">
        <v>542</v>
      </c>
    </row>
    <row r="803" spans="1:21" ht="17.25" x14ac:dyDescent="0.25">
      <c r="A803" t="s">
        <v>34</v>
      </c>
      <c r="B803">
        <v>1992</v>
      </c>
      <c r="C803" t="s">
        <v>33</v>
      </c>
      <c r="E803" t="s">
        <v>23</v>
      </c>
      <c r="F803" t="s">
        <v>29</v>
      </c>
      <c r="G803">
        <v>143</v>
      </c>
      <c r="J803" s="11" t="s">
        <v>270</v>
      </c>
      <c r="P803" t="s">
        <v>24</v>
      </c>
      <c r="Q803" t="s">
        <v>28</v>
      </c>
      <c r="R803" t="s">
        <v>26</v>
      </c>
      <c r="S803" t="s">
        <v>385</v>
      </c>
      <c r="T803" s="15">
        <v>654</v>
      </c>
    </row>
    <row r="804" spans="1:21" ht="17.25" x14ac:dyDescent="0.25">
      <c r="A804" t="s">
        <v>34</v>
      </c>
      <c r="B804">
        <v>1992</v>
      </c>
      <c r="C804" t="s">
        <v>33</v>
      </c>
      <c r="E804" t="s">
        <v>23</v>
      </c>
      <c r="F804" t="s">
        <v>29</v>
      </c>
      <c r="G804">
        <v>144</v>
      </c>
      <c r="J804" s="11" t="s">
        <v>271</v>
      </c>
      <c r="P804" t="s">
        <v>24</v>
      </c>
      <c r="Q804" t="s">
        <v>28</v>
      </c>
      <c r="R804" t="s">
        <v>26</v>
      </c>
      <c r="S804" t="s">
        <v>386</v>
      </c>
      <c r="T804" s="15">
        <v>774</v>
      </c>
    </row>
    <row r="805" spans="1:21" ht="17.25" x14ac:dyDescent="0.25">
      <c r="A805" s="2" t="s">
        <v>34</v>
      </c>
      <c r="B805" s="14">
        <v>1987</v>
      </c>
      <c r="C805" s="2" t="s">
        <v>33</v>
      </c>
      <c r="D805" s="2"/>
      <c r="E805" s="2" t="s">
        <v>23</v>
      </c>
      <c r="F805" s="2" t="s">
        <v>29</v>
      </c>
      <c r="G805" s="14">
        <v>145</v>
      </c>
      <c r="H805" s="2"/>
      <c r="I805" s="2"/>
      <c r="J805" s="11" t="s">
        <v>163</v>
      </c>
      <c r="K805" s="2"/>
      <c r="L805" s="2"/>
      <c r="M805" s="2"/>
      <c r="N805" s="2"/>
      <c r="O805" s="2"/>
      <c r="P805" s="2" t="s">
        <v>24</v>
      </c>
      <c r="Q805" s="2" t="s">
        <v>28</v>
      </c>
      <c r="R805" s="2" t="s">
        <v>26</v>
      </c>
      <c r="S805" s="2" t="s">
        <v>387</v>
      </c>
      <c r="T805" s="15">
        <v>418</v>
      </c>
      <c r="U805" s="2"/>
    </row>
    <row r="806" spans="1:21" ht="17.25" x14ac:dyDescent="0.25">
      <c r="A806" s="2" t="s">
        <v>34</v>
      </c>
      <c r="B806" s="14">
        <v>1987</v>
      </c>
      <c r="C806" s="2" t="s">
        <v>33</v>
      </c>
      <c r="D806" s="2"/>
      <c r="E806" s="2" t="s">
        <v>23</v>
      </c>
      <c r="F806" s="2" t="s">
        <v>29</v>
      </c>
      <c r="G806" s="14">
        <v>146</v>
      </c>
      <c r="H806" s="2"/>
      <c r="I806" s="2"/>
      <c r="J806" s="11" t="s">
        <v>164</v>
      </c>
      <c r="K806" s="2"/>
      <c r="L806" s="2"/>
      <c r="M806" s="2"/>
      <c r="N806" s="2"/>
      <c r="O806" s="2"/>
      <c r="P806" s="2" t="s">
        <v>24</v>
      </c>
      <c r="Q806" s="2" t="s">
        <v>28</v>
      </c>
      <c r="R806" s="2" t="s">
        <v>26</v>
      </c>
      <c r="S806" s="2" t="s">
        <v>388</v>
      </c>
      <c r="T806" s="15">
        <v>664</v>
      </c>
      <c r="U806" s="2"/>
    </row>
    <row r="807" spans="1:21" ht="17.25" x14ac:dyDescent="0.25">
      <c r="A807" s="2" t="s">
        <v>34</v>
      </c>
      <c r="B807" s="14">
        <v>1987</v>
      </c>
      <c r="C807" s="2" t="s">
        <v>33</v>
      </c>
      <c r="D807" s="2"/>
      <c r="E807" s="2" t="s">
        <v>23</v>
      </c>
      <c r="F807" s="2" t="s">
        <v>29</v>
      </c>
      <c r="G807" s="14">
        <v>147</v>
      </c>
      <c r="H807" s="2"/>
      <c r="I807" s="2"/>
      <c r="J807" s="11" t="s">
        <v>165</v>
      </c>
      <c r="K807" s="2"/>
      <c r="L807" s="2"/>
      <c r="M807" s="2"/>
      <c r="N807" s="2"/>
      <c r="O807" s="2"/>
      <c r="P807" s="2" t="s">
        <v>24</v>
      </c>
      <c r="Q807" s="2" t="s">
        <v>28</v>
      </c>
      <c r="R807" s="2" t="s">
        <v>26</v>
      </c>
      <c r="S807" s="2" t="s">
        <v>389</v>
      </c>
      <c r="T807" s="15">
        <v>680</v>
      </c>
      <c r="U807" s="2"/>
    </row>
    <row r="808" spans="1:21" ht="17.25" x14ac:dyDescent="0.25">
      <c r="A808" s="2" t="s">
        <v>34</v>
      </c>
      <c r="B808" s="14">
        <v>1987</v>
      </c>
      <c r="C808" s="2" t="s">
        <v>33</v>
      </c>
      <c r="D808" s="2"/>
      <c r="E808" s="2" t="s">
        <v>23</v>
      </c>
      <c r="F808" s="2" t="s">
        <v>29</v>
      </c>
      <c r="G808" s="14">
        <v>148</v>
      </c>
      <c r="H808" s="2"/>
      <c r="I808" s="2"/>
      <c r="J808" s="11" t="s">
        <v>166</v>
      </c>
      <c r="K808" s="2"/>
      <c r="L808" s="2"/>
      <c r="M808" s="2"/>
      <c r="N808" s="2"/>
      <c r="O808" s="2"/>
      <c r="P808" s="2" t="s">
        <v>24</v>
      </c>
      <c r="Q808" s="2" t="s">
        <v>28</v>
      </c>
      <c r="R808" s="2" t="s">
        <v>26</v>
      </c>
      <c r="S808" s="2" t="s">
        <v>390</v>
      </c>
      <c r="T808" s="15">
        <v>686</v>
      </c>
      <c r="U808" s="2"/>
    </row>
    <row r="809" spans="1:21" ht="17.25" x14ac:dyDescent="0.25">
      <c r="A809" s="2" t="s">
        <v>34</v>
      </c>
      <c r="B809" s="14">
        <v>1987</v>
      </c>
      <c r="C809" s="2" t="s">
        <v>33</v>
      </c>
      <c r="D809" s="2"/>
      <c r="E809" s="2" t="s">
        <v>23</v>
      </c>
      <c r="F809" s="2" t="s">
        <v>29</v>
      </c>
      <c r="G809" s="14">
        <v>149</v>
      </c>
      <c r="H809" s="2"/>
      <c r="I809" s="2"/>
      <c r="J809" s="11" t="s">
        <v>167</v>
      </c>
      <c r="K809" s="2"/>
      <c r="L809" s="2"/>
      <c r="M809" s="2"/>
      <c r="N809" s="2"/>
      <c r="O809" s="2"/>
      <c r="P809" s="2" t="s">
        <v>24</v>
      </c>
      <c r="Q809" s="2" t="s">
        <v>28</v>
      </c>
      <c r="R809" s="2" t="s">
        <v>26</v>
      </c>
      <c r="S809" s="2" t="s">
        <v>391</v>
      </c>
      <c r="T809" s="15">
        <v>752</v>
      </c>
      <c r="U809" s="2"/>
    </row>
    <row r="810" spans="1:21" ht="17.25" x14ac:dyDescent="0.25">
      <c r="A810" s="2" t="s">
        <v>34</v>
      </c>
      <c r="B810" s="14">
        <v>1987</v>
      </c>
      <c r="C810" s="2" t="s">
        <v>33</v>
      </c>
      <c r="D810" s="2"/>
      <c r="E810" s="2" t="s">
        <v>23</v>
      </c>
      <c r="F810" s="2" t="s">
        <v>29</v>
      </c>
      <c r="G810" s="14">
        <v>150</v>
      </c>
      <c r="H810" s="2"/>
      <c r="I810" s="2"/>
      <c r="J810" s="11" t="s">
        <v>168</v>
      </c>
      <c r="K810" s="2"/>
      <c r="L810" s="2"/>
      <c r="M810" s="2"/>
      <c r="N810" s="2"/>
      <c r="O810" s="2"/>
      <c r="P810" s="2" t="s">
        <v>24</v>
      </c>
      <c r="Q810" s="2" t="s">
        <v>28</v>
      </c>
      <c r="R810" s="2" t="s">
        <v>26</v>
      </c>
      <c r="S810" s="2" t="s">
        <v>392</v>
      </c>
      <c r="T810" s="15">
        <v>486</v>
      </c>
      <c r="U810" s="2"/>
    </row>
    <row r="811" spans="1:21" ht="17.25" x14ac:dyDescent="0.25">
      <c r="A811" s="2" t="s">
        <v>34</v>
      </c>
      <c r="B811" s="14">
        <v>1987</v>
      </c>
      <c r="C811" s="2" t="s">
        <v>33</v>
      </c>
      <c r="D811" s="2"/>
      <c r="E811" s="2" t="s">
        <v>23</v>
      </c>
      <c r="F811" s="2" t="s">
        <v>29</v>
      </c>
      <c r="G811" s="14">
        <v>151</v>
      </c>
      <c r="H811" s="2"/>
      <c r="I811" s="2"/>
      <c r="J811" s="11" t="s">
        <v>169</v>
      </c>
      <c r="K811" s="2"/>
      <c r="L811" s="2"/>
      <c r="M811" s="2"/>
      <c r="N811" s="2"/>
      <c r="O811" s="2"/>
      <c r="P811" s="2" t="s">
        <v>24</v>
      </c>
      <c r="Q811" s="2" t="s">
        <v>28</v>
      </c>
      <c r="R811" s="2" t="s">
        <v>26</v>
      </c>
      <c r="S811" s="2" t="s">
        <v>393</v>
      </c>
      <c r="T811" s="15">
        <v>485</v>
      </c>
      <c r="U811" s="2"/>
    </row>
    <row r="812" spans="1:21" ht="17.25" x14ac:dyDescent="0.25">
      <c r="A812" s="2" t="s">
        <v>34</v>
      </c>
      <c r="B812" s="14">
        <v>1987</v>
      </c>
      <c r="C812" s="2" t="s">
        <v>33</v>
      </c>
      <c r="D812" s="2"/>
      <c r="E812" s="2" t="s">
        <v>23</v>
      </c>
      <c r="F812" s="2" t="s">
        <v>29</v>
      </c>
      <c r="G812" s="14">
        <v>152</v>
      </c>
      <c r="H812" s="2"/>
      <c r="I812" s="2"/>
      <c r="J812" s="11" t="s">
        <v>170</v>
      </c>
      <c r="K812" s="2"/>
      <c r="L812" s="2"/>
      <c r="M812" s="2"/>
      <c r="N812" s="2"/>
      <c r="O812" s="2"/>
      <c r="P812" s="2" t="s">
        <v>24</v>
      </c>
      <c r="Q812" s="2" t="s">
        <v>28</v>
      </c>
      <c r="R812" s="2" t="s">
        <v>26</v>
      </c>
      <c r="S812" s="2" t="s">
        <v>394</v>
      </c>
      <c r="T812" s="15">
        <v>457</v>
      </c>
      <c r="U812" s="2"/>
    </row>
    <row r="813" spans="1:21" ht="17.25" x14ac:dyDescent="0.25">
      <c r="A813" s="2" t="s">
        <v>34</v>
      </c>
      <c r="B813" s="14">
        <v>1987</v>
      </c>
      <c r="C813" s="2" t="s">
        <v>33</v>
      </c>
      <c r="D813" s="2"/>
      <c r="E813" s="2" t="s">
        <v>23</v>
      </c>
      <c r="F813" s="2" t="s">
        <v>29</v>
      </c>
      <c r="G813" s="14">
        <v>153</v>
      </c>
      <c r="H813" s="2"/>
      <c r="I813" s="2"/>
      <c r="J813" s="11" t="s">
        <v>171</v>
      </c>
      <c r="K813" s="2"/>
      <c r="L813" s="2"/>
      <c r="M813" s="2"/>
      <c r="N813" s="2"/>
      <c r="O813" s="2"/>
      <c r="P813" s="2" t="s">
        <v>24</v>
      </c>
      <c r="Q813" s="2" t="s">
        <v>28</v>
      </c>
      <c r="R813" s="2" t="s">
        <v>26</v>
      </c>
      <c r="S813" s="2" t="s">
        <v>395</v>
      </c>
      <c r="T813" s="15">
        <v>596</v>
      </c>
      <c r="U813" s="2"/>
    </row>
    <row r="814" spans="1:21" ht="17.25" x14ac:dyDescent="0.25">
      <c r="A814" s="2" t="s">
        <v>34</v>
      </c>
      <c r="B814" s="14">
        <v>1987</v>
      </c>
      <c r="C814" s="2" t="s">
        <v>33</v>
      </c>
      <c r="D814" s="2"/>
      <c r="E814" s="2" t="s">
        <v>23</v>
      </c>
      <c r="F814" s="2" t="s">
        <v>29</v>
      </c>
      <c r="G814" s="14">
        <v>154</v>
      </c>
      <c r="H814" s="2"/>
      <c r="I814" s="2"/>
      <c r="J814" s="11" t="s">
        <v>172</v>
      </c>
      <c r="K814" s="2"/>
      <c r="L814" s="2"/>
      <c r="M814" s="2"/>
      <c r="N814" s="2"/>
      <c r="O814" s="2"/>
      <c r="P814" s="2" t="s">
        <v>24</v>
      </c>
      <c r="Q814" s="2" t="s">
        <v>28</v>
      </c>
      <c r="R814" s="2" t="s">
        <v>26</v>
      </c>
      <c r="S814" s="2" t="s">
        <v>396</v>
      </c>
      <c r="T814" s="15">
        <v>794</v>
      </c>
      <c r="U814" s="2"/>
    </row>
    <row r="815" spans="1:21" ht="17.25" x14ac:dyDescent="0.25">
      <c r="A815" s="2" t="s">
        <v>34</v>
      </c>
      <c r="B815" s="14">
        <v>1987</v>
      </c>
      <c r="C815" s="2" t="s">
        <v>33</v>
      </c>
      <c r="D815" s="2"/>
      <c r="E815" s="2" t="s">
        <v>23</v>
      </c>
      <c r="F815" s="2" t="s">
        <v>29</v>
      </c>
      <c r="G815" s="14">
        <v>155</v>
      </c>
      <c r="H815" s="2"/>
      <c r="I815" s="2"/>
      <c r="J815" s="11" t="s">
        <v>173</v>
      </c>
      <c r="K815" s="2"/>
      <c r="L815" s="2"/>
      <c r="M815" s="2"/>
      <c r="N815" s="2"/>
      <c r="O815" s="2"/>
      <c r="P815" s="2" t="s">
        <v>24</v>
      </c>
      <c r="Q815" s="2" t="s">
        <v>28</v>
      </c>
      <c r="R815" s="2" t="s">
        <v>26</v>
      </c>
      <c r="S815" s="2" t="s">
        <v>397</v>
      </c>
      <c r="T815" s="15">
        <v>792</v>
      </c>
      <c r="U815" s="2"/>
    </row>
    <row r="816" spans="1:21" ht="17.25" x14ac:dyDescent="0.25">
      <c r="A816" s="2" t="s">
        <v>34</v>
      </c>
      <c r="B816" s="14">
        <v>1987</v>
      </c>
      <c r="C816" s="2" t="s">
        <v>33</v>
      </c>
      <c r="D816" s="2"/>
      <c r="E816" s="2" t="s">
        <v>23</v>
      </c>
      <c r="F816" s="2" t="s">
        <v>29</v>
      </c>
      <c r="G816" s="14">
        <v>156</v>
      </c>
      <c r="H816" s="2"/>
      <c r="I816" s="2"/>
      <c r="J816" s="11" t="s">
        <v>174</v>
      </c>
      <c r="K816" s="2"/>
      <c r="L816" s="2"/>
      <c r="M816" s="2"/>
      <c r="N816" s="2"/>
      <c r="O816" s="2"/>
      <c r="P816" s="2" t="s">
        <v>24</v>
      </c>
      <c r="Q816" s="2" t="s">
        <v>28</v>
      </c>
      <c r="R816" s="2" t="s">
        <v>26</v>
      </c>
      <c r="S816" s="2" t="s">
        <v>398</v>
      </c>
      <c r="T816" s="15">
        <v>758</v>
      </c>
      <c r="U816" s="2"/>
    </row>
    <row r="817" spans="1:21" ht="17.25" x14ac:dyDescent="0.25">
      <c r="A817" s="2" t="s">
        <v>34</v>
      </c>
      <c r="B817" s="14">
        <v>1987</v>
      </c>
      <c r="C817" s="2" t="s">
        <v>33</v>
      </c>
      <c r="D817" s="2"/>
      <c r="E817" s="2" t="s">
        <v>23</v>
      </c>
      <c r="F817" s="2" t="s">
        <v>29</v>
      </c>
      <c r="G817" s="14">
        <v>157</v>
      </c>
      <c r="H817" s="2"/>
      <c r="I817" s="2"/>
      <c r="J817" s="11" t="s">
        <v>175</v>
      </c>
      <c r="K817" s="2"/>
      <c r="L817" s="2"/>
      <c r="M817" s="2"/>
      <c r="N817" s="2"/>
      <c r="O817" s="2"/>
      <c r="P817" s="2" t="s">
        <v>24</v>
      </c>
      <c r="Q817" s="2" t="s">
        <v>28</v>
      </c>
      <c r="R817" s="2" t="s">
        <v>26</v>
      </c>
      <c r="S817" s="2" t="s">
        <v>399</v>
      </c>
      <c r="T817" s="15">
        <v>540</v>
      </c>
      <c r="U817" s="2"/>
    </row>
    <row r="818" spans="1:21" ht="17.25" x14ac:dyDescent="0.25">
      <c r="A818" s="2" t="s">
        <v>34</v>
      </c>
      <c r="B818" s="14">
        <v>1987</v>
      </c>
      <c r="C818" s="2" t="s">
        <v>33</v>
      </c>
      <c r="D818" s="2"/>
      <c r="E818" s="2" t="s">
        <v>23</v>
      </c>
      <c r="F818" s="2" t="s">
        <v>29</v>
      </c>
      <c r="G818" s="14">
        <v>158</v>
      </c>
      <c r="H818" s="2"/>
      <c r="I818" s="2"/>
      <c r="J818" s="11" t="s">
        <v>176</v>
      </c>
      <c r="K818" s="2"/>
      <c r="L818" s="2"/>
      <c r="M818" s="2"/>
      <c r="N818" s="2"/>
      <c r="O818" s="2"/>
      <c r="P818" s="2" t="s">
        <v>24</v>
      </c>
      <c r="Q818" s="2" t="s">
        <v>28</v>
      </c>
      <c r="R818" s="2" t="s">
        <v>26</v>
      </c>
      <c r="S818" s="2" t="s">
        <v>400</v>
      </c>
      <c r="T818" s="15">
        <v>624</v>
      </c>
      <c r="U818" s="2"/>
    </row>
    <row r="819" spans="1:21" ht="17.25" x14ac:dyDescent="0.25">
      <c r="A819" s="2" t="s">
        <v>34</v>
      </c>
      <c r="B819" s="14">
        <v>1987</v>
      </c>
      <c r="C819" s="2" t="s">
        <v>33</v>
      </c>
      <c r="D819" s="2"/>
      <c r="E819" s="2" t="s">
        <v>23</v>
      </c>
      <c r="F819" s="2" t="s">
        <v>29</v>
      </c>
      <c r="G819" s="14">
        <v>159</v>
      </c>
      <c r="H819" s="2"/>
      <c r="I819" s="2"/>
      <c r="J819" s="11" t="s">
        <v>177</v>
      </c>
      <c r="K819" s="2"/>
      <c r="L819" s="2"/>
      <c r="M819" s="2"/>
      <c r="N819" s="2"/>
      <c r="O819" s="2"/>
      <c r="P819" s="2" t="s">
        <v>24</v>
      </c>
      <c r="Q819" s="2" t="s">
        <v>28</v>
      </c>
      <c r="R819" s="2" t="s">
        <v>26</v>
      </c>
      <c r="S819" s="2" t="s">
        <v>401</v>
      </c>
      <c r="T819" s="15">
        <v>474</v>
      </c>
      <c r="U819" s="2"/>
    </row>
    <row r="820" spans="1:21" ht="17.25" x14ac:dyDescent="0.25">
      <c r="A820" s="2" t="s">
        <v>34</v>
      </c>
      <c r="B820" s="14">
        <v>1987</v>
      </c>
      <c r="C820" s="2" t="s">
        <v>33</v>
      </c>
      <c r="D820" s="2"/>
      <c r="E820" s="2" t="s">
        <v>23</v>
      </c>
      <c r="F820" s="2" t="s">
        <v>29</v>
      </c>
      <c r="G820" s="14">
        <v>160</v>
      </c>
      <c r="H820" s="2"/>
      <c r="I820" s="2"/>
      <c r="J820" s="11" t="s">
        <v>178</v>
      </c>
      <c r="K820" s="2"/>
      <c r="L820" s="2"/>
      <c r="M820" s="2"/>
      <c r="N820" s="2"/>
      <c r="O820" s="2"/>
      <c r="P820" s="2" t="s">
        <v>24</v>
      </c>
      <c r="Q820" s="2" t="s">
        <v>28</v>
      </c>
      <c r="R820" s="2" t="s">
        <v>26</v>
      </c>
      <c r="S820" s="2" t="s">
        <v>402</v>
      </c>
      <c r="T820" s="15">
        <v>823</v>
      </c>
      <c r="U820" s="2"/>
    </row>
    <row r="821" spans="1:21" ht="17.25" x14ac:dyDescent="0.25">
      <c r="A821" s="2" t="s">
        <v>34</v>
      </c>
      <c r="B821" s="14">
        <v>1987</v>
      </c>
      <c r="C821" s="2" t="s">
        <v>33</v>
      </c>
      <c r="D821" s="2"/>
      <c r="E821" s="2" t="s">
        <v>23</v>
      </c>
      <c r="F821" s="2" t="s">
        <v>29</v>
      </c>
      <c r="G821" s="14">
        <v>161</v>
      </c>
      <c r="H821" s="2"/>
      <c r="I821" s="2"/>
      <c r="J821" s="11" t="s">
        <v>179</v>
      </c>
      <c r="K821" s="2"/>
      <c r="L821" s="2"/>
      <c r="M821" s="2"/>
      <c r="N821" s="2"/>
      <c r="O821" s="2"/>
      <c r="P821" s="2" t="s">
        <v>24</v>
      </c>
      <c r="Q821" s="2" t="s">
        <v>28</v>
      </c>
      <c r="R821" s="2" t="s">
        <v>26</v>
      </c>
      <c r="S821" s="2" t="s">
        <v>403</v>
      </c>
      <c r="T821" s="15">
        <v>648</v>
      </c>
      <c r="U821" s="2"/>
    </row>
    <row r="822" spans="1:21" ht="17.25" x14ac:dyDescent="0.25">
      <c r="A822" s="2" t="s">
        <v>34</v>
      </c>
      <c r="B822" s="14">
        <v>1987</v>
      </c>
      <c r="C822" s="2" t="s">
        <v>33</v>
      </c>
      <c r="D822" s="2"/>
      <c r="E822" s="2" t="s">
        <v>23</v>
      </c>
      <c r="F822" s="2" t="s">
        <v>29</v>
      </c>
      <c r="G822" s="14">
        <v>162</v>
      </c>
      <c r="H822" s="2"/>
      <c r="I822" s="2"/>
      <c r="J822" s="11" t="s">
        <v>180</v>
      </c>
      <c r="K822" s="2"/>
      <c r="L822" s="2"/>
      <c r="M822" s="2"/>
      <c r="N822" s="2"/>
      <c r="O822" s="2"/>
      <c r="P822" s="2" t="s">
        <v>24</v>
      </c>
      <c r="Q822" s="2" t="s">
        <v>28</v>
      </c>
      <c r="R822" s="2" t="s">
        <v>26</v>
      </c>
      <c r="S822" s="2" t="s">
        <v>404</v>
      </c>
      <c r="T822" s="15">
        <v>463</v>
      </c>
      <c r="U822" s="2"/>
    </row>
    <row r="823" spans="1:21" ht="17.25" x14ac:dyDescent="0.25">
      <c r="A823" s="2" t="s">
        <v>34</v>
      </c>
      <c r="B823" s="14">
        <v>1987</v>
      </c>
      <c r="C823" s="2" t="s">
        <v>33</v>
      </c>
      <c r="D823" s="2"/>
      <c r="E823" s="2" t="s">
        <v>23</v>
      </c>
      <c r="F823" s="2" t="s">
        <v>29</v>
      </c>
      <c r="G823" s="14">
        <v>163</v>
      </c>
      <c r="H823" s="2"/>
      <c r="I823" s="2"/>
      <c r="J823" s="11" t="s">
        <v>181</v>
      </c>
      <c r="K823" s="2"/>
      <c r="L823" s="2"/>
      <c r="M823" s="2"/>
      <c r="N823" s="2"/>
      <c r="O823" s="2"/>
      <c r="P823" s="2" t="s">
        <v>24</v>
      </c>
      <c r="Q823" s="2" t="s">
        <v>28</v>
      </c>
      <c r="R823" s="2" t="s">
        <v>26</v>
      </c>
      <c r="S823" s="2" t="s">
        <v>405</v>
      </c>
      <c r="T823" s="15">
        <v>903</v>
      </c>
      <c r="U823" s="2"/>
    </row>
    <row r="824" spans="1:21" ht="17.25" x14ac:dyDescent="0.25">
      <c r="A824" s="2" t="s">
        <v>34</v>
      </c>
      <c r="B824" s="14">
        <v>1987</v>
      </c>
      <c r="C824" s="2" t="s">
        <v>33</v>
      </c>
      <c r="D824" s="2"/>
      <c r="E824" s="2" t="s">
        <v>23</v>
      </c>
      <c r="F824" s="2" t="s">
        <v>29</v>
      </c>
      <c r="G824" s="14">
        <v>164</v>
      </c>
      <c r="H824" s="2"/>
      <c r="I824" s="2"/>
      <c r="J824" s="11" t="s">
        <v>182</v>
      </c>
      <c r="K824" s="2"/>
      <c r="L824" s="2"/>
      <c r="M824" s="2"/>
      <c r="N824" s="2"/>
      <c r="O824" s="2"/>
      <c r="P824" s="2" t="s">
        <v>24</v>
      </c>
      <c r="Q824" s="2" t="s">
        <v>28</v>
      </c>
      <c r="R824" s="2" t="s">
        <v>26</v>
      </c>
      <c r="S824" s="2" t="s">
        <v>406</v>
      </c>
      <c r="T824" s="15">
        <v>478</v>
      </c>
      <c r="U824" s="2"/>
    </row>
    <row r="825" spans="1:21" ht="17.25" x14ac:dyDescent="0.25">
      <c r="A825" s="2" t="s">
        <v>34</v>
      </c>
      <c r="B825" s="14">
        <v>1987</v>
      </c>
      <c r="C825" s="2" t="s">
        <v>33</v>
      </c>
      <c r="D825" s="2"/>
      <c r="E825" s="2" t="s">
        <v>23</v>
      </c>
      <c r="F825" s="2" t="s">
        <v>29</v>
      </c>
      <c r="G825" s="14">
        <v>165</v>
      </c>
      <c r="H825" s="2"/>
      <c r="I825" s="2"/>
      <c r="J825" s="11" t="s">
        <v>183</v>
      </c>
      <c r="K825" s="2"/>
      <c r="L825" s="2"/>
      <c r="M825" s="2"/>
      <c r="N825" s="2"/>
      <c r="O825" s="2"/>
      <c r="P825" s="2" t="s">
        <v>24</v>
      </c>
      <c r="Q825" s="2" t="s">
        <v>28</v>
      </c>
      <c r="R825" s="2" t="s">
        <v>26</v>
      </c>
      <c r="S825" s="2" t="s">
        <v>407</v>
      </c>
      <c r="T825" s="15">
        <v>585</v>
      </c>
      <c r="U825" s="2"/>
    </row>
    <row r="826" spans="1:21" ht="17.25" x14ac:dyDescent="0.25">
      <c r="A826" s="2" t="s">
        <v>34</v>
      </c>
      <c r="B826" s="14">
        <v>1987</v>
      </c>
      <c r="C826" s="2" t="s">
        <v>33</v>
      </c>
      <c r="D826" s="2"/>
      <c r="E826" s="2" t="s">
        <v>23</v>
      </c>
      <c r="F826" s="2" t="s">
        <v>29</v>
      </c>
      <c r="G826" s="14">
        <v>166</v>
      </c>
      <c r="H826" s="2"/>
      <c r="I826" s="2"/>
      <c r="J826" s="11" t="s">
        <v>184</v>
      </c>
      <c r="K826" s="2"/>
      <c r="L826" s="2"/>
      <c r="M826" s="2"/>
      <c r="N826" s="2"/>
      <c r="O826" s="2"/>
      <c r="P826" s="2" t="s">
        <v>24</v>
      </c>
      <c r="Q826" s="2" t="s">
        <v>28</v>
      </c>
      <c r="R826" s="2" t="s">
        <v>26</v>
      </c>
      <c r="S826" s="2" t="s">
        <v>408</v>
      </c>
      <c r="T826" s="15">
        <v>882</v>
      </c>
      <c r="U826" s="2"/>
    </row>
    <row r="827" spans="1:21" ht="17.25" x14ac:dyDescent="0.25">
      <c r="A827" s="2" t="s">
        <v>34</v>
      </c>
      <c r="B827" s="14">
        <v>1987</v>
      </c>
      <c r="C827" s="2" t="s">
        <v>33</v>
      </c>
      <c r="D827" s="2"/>
      <c r="E827" s="2" t="s">
        <v>23</v>
      </c>
      <c r="F827" s="2" t="s">
        <v>29</v>
      </c>
      <c r="G827" s="14">
        <v>167</v>
      </c>
      <c r="H827" s="2"/>
      <c r="I827" s="2"/>
      <c r="J827" s="11" t="s">
        <v>185</v>
      </c>
      <c r="K827" s="2"/>
      <c r="L827" s="2"/>
      <c r="M827" s="2"/>
      <c r="N827" s="2"/>
      <c r="O827" s="2"/>
      <c r="P827" s="2" t="s">
        <v>24</v>
      </c>
      <c r="Q827" s="2" t="s">
        <v>28</v>
      </c>
      <c r="R827" s="2" t="s">
        <v>26</v>
      </c>
      <c r="S827" s="2" t="s">
        <v>409</v>
      </c>
      <c r="T827" s="15">
        <v>554</v>
      </c>
      <c r="U827" s="2"/>
    </row>
    <row r="828" spans="1:21" ht="17.25" x14ac:dyDescent="0.25">
      <c r="A828" s="2" t="s">
        <v>34</v>
      </c>
      <c r="B828" s="14">
        <v>1987</v>
      </c>
      <c r="C828" s="2" t="s">
        <v>33</v>
      </c>
      <c r="D828" s="2"/>
      <c r="E828" s="2" t="s">
        <v>23</v>
      </c>
      <c r="F828" s="2" t="s">
        <v>29</v>
      </c>
      <c r="G828" s="14">
        <v>168</v>
      </c>
      <c r="H828" s="2"/>
      <c r="I828" s="2"/>
      <c r="J828" s="11" t="s">
        <v>186</v>
      </c>
      <c r="K828" s="2"/>
      <c r="L828" s="2"/>
      <c r="M828" s="2"/>
      <c r="N828" s="2"/>
      <c r="O828" s="2"/>
      <c r="P828" s="2" t="s">
        <v>24</v>
      </c>
      <c r="Q828" s="2" t="s">
        <v>28</v>
      </c>
      <c r="R828" s="2" t="s">
        <v>26</v>
      </c>
      <c r="S828" s="2" t="s">
        <v>410</v>
      </c>
      <c r="T828" s="16">
        <v>1050</v>
      </c>
      <c r="U828" s="2"/>
    </row>
    <row r="829" spans="1:21" ht="17.25" x14ac:dyDescent="0.25">
      <c r="A829" s="2" t="s">
        <v>34</v>
      </c>
      <c r="B829" s="14">
        <v>1987</v>
      </c>
      <c r="C829" s="2" t="s">
        <v>33</v>
      </c>
      <c r="D829" s="2"/>
      <c r="E829" s="2" t="s">
        <v>23</v>
      </c>
      <c r="F829" s="2" t="s">
        <v>29</v>
      </c>
      <c r="G829" s="14">
        <v>169</v>
      </c>
      <c r="H829" s="2"/>
      <c r="I829" s="2"/>
      <c r="J829" s="11" t="s">
        <v>187</v>
      </c>
      <c r="K829" s="2"/>
      <c r="L829" s="2"/>
      <c r="M829" s="2"/>
      <c r="N829" s="2"/>
      <c r="O829" s="2"/>
      <c r="P829" s="2" t="s">
        <v>24</v>
      </c>
      <c r="Q829" s="2" t="s">
        <v>28</v>
      </c>
      <c r="R829" s="2" t="s">
        <v>26</v>
      </c>
      <c r="S829" s="2" t="s">
        <v>411</v>
      </c>
      <c r="T829" s="15">
        <v>725</v>
      </c>
      <c r="U829" s="2"/>
    </row>
    <row r="830" spans="1:21" ht="17.25" x14ac:dyDescent="0.25">
      <c r="A830" s="2" t="s">
        <v>34</v>
      </c>
      <c r="B830" s="14">
        <v>1987</v>
      </c>
      <c r="C830" s="2" t="s">
        <v>33</v>
      </c>
      <c r="D830" s="2"/>
      <c r="E830" s="2" t="s">
        <v>23</v>
      </c>
      <c r="F830" s="2" t="s">
        <v>29</v>
      </c>
      <c r="G830" s="14">
        <v>170</v>
      </c>
      <c r="H830" s="2"/>
      <c r="I830" s="2"/>
      <c r="J830" s="11" t="s">
        <v>188</v>
      </c>
      <c r="K830" s="2"/>
      <c r="L830" s="2"/>
      <c r="M830" s="2"/>
      <c r="N830" s="2"/>
      <c r="O830" s="2"/>
      <c r="P830" s="2" t="s">
        <v>24</v>
      </c>
      <c r="Q830" s="2" t="s">
        <v>28</v>
      </c>
      <c r="R830" s="2" t="s">
        <v>26</v>
      </c>
      <c r="S830" s="2" t="s">
        <v>412</v>
      </c>
      <c r="T830" s="15">
        <v>691</v>
      </c>
      <c r="U830" s="2"/>
    </row>
    <row r="831" spans="1:21" ht="17.25" x14ac:dyDescent="0.25">
      <c r="A831" s="2" t="s">
        <v>34</v>
      </c>
      <c r="B831" s="14">
        <v>1987</v>
      </c>
      <c r="C831" s="2" t="s">
        <v>33</v>
      </c>
      <c r="D831" s="2"/>
      <c r="E831" s="2" t="s">
        <v>23</v>
      </c>
      <c r="F831" s="2" t="s">
        <v>29</v>
      </c>
      <c r="G831" s="14">
        <v>171</v>
      </c>
      <c r="H831" s="2"/>
      <c r="I831" s="2"/>
      <c r="J831" s="11" t="s">
        <v>189</v>
      </c>
      <c r="K831" s="2"/>
      <c r="L831" s="2"/>
      <c r="M831" s="2"/>
      <c r="N831" s="2"/>
      <c r="O831" s="2"/>
      <c r="P831" s="2" t="s">
        <v>24</v>
      </c>
      <c r="Q831" s="2" t="s">
        <v>28</v>
      </c>
      <c r="R831" s="2" t="s">
        <v>26</v>
      </c>
      <c r="S831" s="2" t="s">
        <v>413</v>
      </c>
      <c r="T831" s="15">
        <v>525</v>
      </c>
      <c r="U831" s="2"/>
    </row>
    <row r="832" spans="1:21" ht="17.25" x14ac:dyDescent="0.25">
      <c r="A832" s="2" t="s">
        <v>34</v>
      </c>
      <c r="B832" s="14">
        <v>1987</v>
      </c>
      <c r="C832" s="2" t="s">
        <v>33</v>
      </c>
      <c r="D832" s="2"/>
      <c r="E832" s="2" t="s">
        <v>23</v>
      </c>
      <c r="F832" s="2" t="s">
        <v>29</v>
      </c>
      <c r="G832" s="14">
        <v>172</v>
      </c>
      <c r="H832" s="2"/>
      <c r="I832" s="2"/>
      <c r="J832" s="11" t="s">
        <v>190</v>
      </c>
      <c r="K832" s="2"/>
      <c r="L832" s="2"/>
      <c r="M832" s="2"/>
      <c r="N832" s="2"/>
      <c r="O832" s="2"/>
      <c r="P832" s="2" t="s">
        <v>24</v>
      </c>
      <c r="Q832" s="2" t="s">
        <v>28</v>
      </c>
      <c r="R832" s="2" t="s">
        <v>26</v>
      </c>
      <c r="S832" s="2" t="s">
        <v>414</v>
      </c>
      <c r="T832" s="15">
        <v>560</v>
      </c>
      <c r="U832" s="2"/>
    </row>
    <row r="833" spans="1:21" ht="17.25" x14ac:dyDescent="0.25">
      <c r="A833" s="2" t="s">
        <v>34</v>
      </c>
      <c r="B833" s="14">
        <v>1987</v>
      </c>
      <c r="C833" s="2" t="s">
        <v>33</v>
      </c>
      <c r="D833" s="2"/>
      <c r="E833" s="2" t="s">
        <v>23</v>
      </c>
      <c r="F833" s="2" t="s">
        <v>29</v>
      </c>
      <c r="G833" s="14">
        <v>173</v>
      </c>
      <c r="H833" s="2"/>
      <c r="I833" s="2"/>
      <c r="J833" s="11" t="s">
        <v>191</v>
      </c>
      <c r="K833" s="2"/>
      <c r="L833" s="2"/>
      <c r="M833" s="2"/>
      <c r="N833" s="2"/>
      <c r="O833" s="2"/>
      <c r="P833" s="2" t="s">
        <v>24</v>
      </c>
      <c r="Q833" s="2" t="s">
        <v>28</v>
      </c>
      <c r="R833" s="2" t="s">
        <v>26</v>
      </c>
      <c r="S833" s="2" t="s">
        <v>415</v>
      </c>
      <c r="T833" s="15">
        <v>486</v>
      </c>
      <c r="U833" s="2"/>
    </row>
    <row r="834" spans="1:21" ht="17.25" x14ac:dyDescent="0.25">
      <c r="A834" s="2" t="s">
        <v>34</v>
      </c>
      <c r="B834" s="14">
        <v>1987</v>
      </c>
      <c r="C834" s="2" t="s">
        <v>33</v>
      </c>
      <c r="D834" s="2"/>
      <c r="E834" s="2" t="s">
        <v>23</v>
      </c>
      <c r="F834" s="2" t="s">
        <v>29</v>
      </c>
      <c r="G834" s="14">
        <v>174</v>
      </c>
      <c r="H834" s="2"/>
      <c r="I834" s="2"/>
      <c r="J834" s="11" t="s">
        <v>192</v>
      </c>
      <c r="K834" s="2"/>
      <c r="L834" s="2"/>
      <c r="M834" s="2"/>
      <c r="N834" s="2"/>
      <c r="O834" s="2"/>
      <c r="P834" s="2" t="s">
        <v>24</v>
      </c>
      <c r="Q834" s="2" t="s">
        <v>28</v>
      </c>
      <c r="R834" s="2" t="s">
        <v>26</v>
      </c>
      <c r="S834" s="2" t="s">
        <v>416</v>
      </c>
      <c r="T834" s="15">
        <v>625</v>
      </c>
      <c r="U834" s="2"/>
    </row>
    <row r="835" spans="1:21" ht="17.25" x14ac:dyDescent="0.25">
      <c r="A835" s="2" t="s">
        <v>34</v>
      </c>
      <c r="B835" s="14">
        <v>1987</v>
      </c>
      <c r="C835" s="2" t="s">
        <v>33</v>
      </c>
      <c r="D835" s="2"/>
      <c r="E835" s="2" t="s">
        <v>23</v>
      </c>
      <c r="F835" s="2" t="s">
        <v>29</v>
      </c>
      <c r="G835" s="14">
        <v>175</v>
      </c>
      <c r="H835" s="2"/>
      <c r="I835" s="2"/>
      <c r="J835" s="11" t="s">
        <v>193</v>
      </c>
      <c r="K835" s="2"/>
      <c r="L835" s="2"/>
      <c r="M835" s="2"/>
      <c r="N835" s="2"/>
      <c r="O835" s="2"/>
      <c r="P835" s="2" t="s">
        <v>24</v>
      </c>
      <c r="Q835" s="2" t="s">
        <v>28</v>
      </c>
      <c r="R835" s="2" t="s">
        <v>26</v>
      </c>
      <c r="S835" s="2" t="s">
        <v>417</v>
      </c>
      <c r="T835" s="15">
        <v>522</v>
      </c>
      <c r="U835" s="2"/>
    </row>
    <row r="836" spans="1:21" ht="17.25" x14ac:dyDescent="0.25">
      <c r="A836" s="2" t="s">
        <v>34</v>
      </c>
      <c r="B836" s="14">
        <v>1987</v>
      </c>
      <c r="C836" s="2" t="s">
        <v>33</v>
      </c>
      <c r="D836" s="2"/>
      <c r="E836" s="2" t="s">
        <v>23</v>
      </c>
      <c r="F836" s="2" t="s">
        <v>29</v>
      </c>
      <c r="G836" s="14">
        <v>176</v>
      </c>
      <c r="H836" s="2"/>
      <c r="I836" s="2"/>
      <c r="J836" s="11" t="s">
        <v>89</v>
      </c>
      <c r="K836" s="2"/>
      <c r="L836" s="2"/>
      <c r="M836" s="2"/>
      <c r="N836" s="2"/>
      <c r="O836" s="2"/>
      <c r="P836" s="2" t="s">
        <v>24</v>
      </c>
      <c r="Q836" s="2" t="s">
        <v>28</v>
      </c>
      <c r="R836" s="2" t="s">
        <v>26</v>
      </c>
      <c r="S836" s="2" t="s">
        <v>418</v>
      </c>
      <c r="T836" s="15">
        <v>512</v>
      </c>
      <c r="U836" s="2"/>
    </row>
    <row r="837" spans="1:21" ht="17.25" x14ac:dyDescent="0.25">
      <c r="A837" s="2" t="s">
        <v>34</v>
      </c>
      <c r="B837" s="14">
        <v>1987</v>
      </c>
      <c r="C837" s="2" t="s">
        <v>33</v>
      </c>
      <c r="D837" s="2"/>
      <c r="E837" s="2" t="s">
        <v>23</v>
      </c>
      <c r="F837" s="2" t="s">
        <v>29</v>
      </c>
      <c r="G837" s="14">
        <v>177</v>
      </c>
      <c r="H837" s="2"/>
      <c r="I837" s="2"/>
      <c r="J837" s="11" t="s">
        <v>194</v>
      </c>
      <c r="K837" s="2"/>
      <c r="L837" s="2"/>
      <c r="M837" s="2"/>
      <c r="N837" s="2"/>
      <c r="O837" s="2"/>
      <c r="P837" s="2" t="s">
        <v>24</v>
      </c>
      <c r="Q837" s="2" t="s">
        <v>28</v>
      </c>
      <c r="R837" s="2" t="s">
        <v>26</v>
      </c>
      <c r="S837" s="2" t="s">
        <v>419</v>
      </c>
      <c r="T837" s="15">
        <v>450</v>
      </c>
      <c r="U837" s="2"/>
    </row>
    <row r="838" spans="1:21" ht="17.25" x14ac:dyDescent="0.25">
      <c r="A838" s="2" t="s">
        <v>34</v>
      </c>
      <c r="B838" s="14">
        <v>1987</v>
      </c>
      <c r="C838" s="2" t="s">
        <v>33</v>
      </c>
      <c r="D838" s="2"/>
      <c r="E838" s="2" t="s">
        <v>23</v>
      </c>
      <c r="F838" s="2" t="s">
        <v>29</v>
      </c>
      <c r="G838" s="14">
        <v>178</v>
      </c>
      <c r="H838" s="2"/>
      <c r="I838" s="2"/>
      <c r="J838" s="11" t="s">
        <v>195</v>
      </c>
      <c r="K838" s="2"/>
      <c r="L838" s="2"/>
      <c r="M838" s="2"/>
      <c r="N838" s="2"/>
      <c r="O838" s="2"/>
      <c r="P838" s="2" t="s">
        <v>24</v>
      </c>
      <c r="Q838" s="2" t="s">
        <v>28</v>
      </c>
      <c r="R838" s="2" t="s">
        <v>26</v>
      </c>
      <c r="S838" s="2" t="s">
        <v>420</v>
      </c>
      <c r="T838" s="15">
        <v>537</v>
      </c>
      <c r="U838" s="2"/>
    </row>
    <row r="839" spans="1:21" ht="17.25" x14ac:dyDescent="0.25">
      <c r="A839" s="2" t="s">
        <v>34</v>
      </c>
      <c r="B839" s="14">
        <v>1987</v>
      </c>
      <c r="C839" s="2" t="s">
        <v>33</v>
      </c>
      <c r="D839" s="2"/>
      <c r="E839" s="2" t="s">
        <v>23</v>
      </c>
      <c r="F839" s="2" t="s">
        <v>29</v>
      </c>
      <c r="G839" s="14">
        <v>179</v>
      </c>
      <c r="H839" s="2"/>
      <c r="I839" s="2"/>
      <c r="J839" s="11" t="s">
        <v>196</v>
      </c>
      <c r="K839" s="2"/>
      <c r="L839" s="2"/>
      <c r="M839" s="2"/>
      <c r="N839" s="2"/>
      <c r="O839" s="2"/>
      <c r="P839" s="2" t="s">
        <v>24</v>
      </c>
      <c r="Q839" s="2" t="s">
        <v>28</v>
      </c>
      <c r="R839" s="2" t="s">
        <v>26</v>
      </c>
      <c r="S839" s="2" t="s">
        <v>421</v>
      </c>
      <c r="T839" s="15">
        <v>960</v>
      </c>
      <c r="U839" s="2"/>
    </row>
    <row r="840" spans="1:21" ht="17.25" x14ac:dyDescent="0.25">
      <c r="A840" s="2" t="s">
        <v>34</v>
      </c>
      <c r="B840" s="14">
        <v>1987</v>
      </c>
      <c r="C840" s="2" t="s">
        <v>33</v>
      </c>
      <c r="D840" s="2"/>
      <c r="E840" s="2" t="s">
        <v>23</v>
      </c>
      <c r="F840" s="2" t="s">
        <v>29</v>
      </c>
      <c r="G840" s="14">
        <v>180</v>
      </c>
      <c r="H840" s="2"/>
      <c r="I840" s="2"/>
      <c r="J840" s="11" t="s">
        <v>197</v>
      </c>
      <c r="K840" s="2"/>
      <c r="L840" s="2"/>
      <c r="M840" s="2"/>
      <c r="N840" s="2"/>
      <c r="O840" s="2"/>
      <c r="P840" s="2" t="s">
        <v>24</v>
      </c>
      <c r="Q840" s="2" t="s">
        <v>28</v>
      </c>
      <c r="R840" s="2" t="s">
        <v>26</v>
      </c>
      <c r="S840" s="2" t="s">
        <v>422</v>
      </c>
      <c r="T840" s="15">
        <v>958</v>
      </c>
      <c r="U840" s="2"/>
    </row>
    <row r="841" spans="1:21" ht="17.25" x14ac:dyDescent="0.25">
      <c r="A841" s="2" t="s">
        <v>34</v>
      </c>
      <c r="B841" s="14">
        <v>1987</v>
      </c>
      <c r="C841" s="2" t="s">
        <v>33</v>
      </c>
      <c r="D841" s="2"/>
      <c r="E841" s="2" t="s">
        <v>23</v>
      </c>
      <c r="F841" s="2" t="s">
        <v>29</v>
      </c>
      <c r="G841" s="14">
        <v>181</v>
      </c>
      <c r="H841" s="2"/>
      <c r="I841" s="2"/>
      <c r="J841" s="11" t="s">
        <v>198</v>
      </c>
      <c r="K841" s="2"/>
      <c r="L841" s="2"/>
      <c r="M841" s="2"/>
      <c r="N841" s="2"/>
      <c r="O841" s="2"/>
      <c r="P841" s="2" t="s">
        <v>24</v>
      </c>
      <c r="Q841" s="2" t="s">
        <v>28</v>
      </c>
      <c r="R841" s="2" t="s">
        <v>26</v>
      </c>
      <c r="S841" s="2" t="s">
        <v>423</v>
      </c>
      <c r="T841" s="15">
        <v>637</v>
      </c>
      <c r="U841" s="2"/>
    </row>
    <row r="842" spans="1:21" ht="17.25" x14ac:dyDescent="0.25">
      <c r="A842" s="2" t="s">
        <v>34</v>
      </c>
      <c r="B842" s="14">
        <v>1987</v>
      </c>
      <c r="C842" s="2" t="s">
        <v>33</v>
      </c>
      <c r="D842" s="2"/>
      <c r="E842" s="2" t="s">
        <v>23</v>
      </c>
      <c r="F842" s="2" t="s">
        <v>29</v>
      </c>
      <c r="G842" s="14">
        <v>182</v>
      </c>
      <c r="H842" s="2"/>
      <c r="I842" s="2"/>
      <c r="J842" s="11" t="s">
        <v>199</v>
      </c>
      <c r="K842" s="2"/>
      <c r="L842" s="2"/>
      <c r="M842" s="2"/>
      <c r="N842" s="2"/>
      <c r="O842" s="2"/>
      <c r="P842" s="2" t="s">
        <v>24</v>
      </c>
      <c r="Q842" s="2" t="s">
        <v>28</v>
      </c>
      <c r="R842" s="2" t="s">
        <v>26</v>
      </c>
      <c r="S842" s="2" t="s">
        <v>424</v>
      </c>
      <c r="T842" s="15">
        <v>522</v>
      </c>
      <c r="U842" s="2"/>
    </row>
    <row r="843" spans="1:21" ht="17.25" x14ac:dyDescent="0.25">
      <c r="A843" s="2" t="s">
        <v>34</v>
      </c>
      <c r="B843" s="14">
        <v>1987</v>
      </c>
      <c r="C843" s="2" t="s">
        <v>33</v>
      </c>
      <c r="D843" s="2"/>
      <c r="E843" s="2" t="s">
        <v>23</v>
      </c>
      <c r="F843" s="2" t="s">
        <v>29</v>
      </c>
      <c r="G843" s="14">
        <v>183</v>
      </c>
      <c r="H843" s="2"/>
      <c r="I843" s="2"/>
      <c r="J843" s="11" t="s">
        <v>200</v>
      </c>
      <c r="K843" s="2"/>
      <c r="L843" s="2"/>
      <c r="M843" s="2"/>
      <c r="N843" s="2"/>
      <c r="O843" s="2"/>
      <c r="P843" s="2" t="s">
        <v>24</v>
      </c>
      <c r="Q843" s="2" t="s">
        <v>28</v>
      </c>
      <c r="R843" s="2" t="s">
        <v>26</v>
      </c>
      <c r="S843" s="2" t="s">
        <v>425</v>
      </c>
      <c r="T843" s="16">
        <v>1298</v>
      </c>
      <c r="U843" s="2"/>
    </row>
    <row r="844" spans="1:21" ht="17.25" x14ac:dyDescent="0.25">
      <c r="A844" s="2" t="s">
        <v>34</v>
      </c>
      <c r="B844" s="14">
        <v>1987</v>
      </c>
      <c r="C844" s="2" t="s">
        <v>33</v>
      </c>
      <c r="D844" s="2"/>
      <c r="E844" s="2" t="s">
        <v>23</v>
      </c>
      <c r="F844" s="2" t="s">
        <v>29</v>
      </c>
      <c r="G844" s="14">
        <v>184</v>
      </c>
      <c r="H844" s="2"/>
      <c r="I844" s="2"/>
      <c r="J844" s="11" t="s">
        <v>201</v>
      </c>
      <c r="K844" s="2"/>
      <c r="L844" s="2"/>
      <c r="M844" s="2"/>
      <c r="N844" s="2"/>
      <c r="O844" s="2"/>
      <c r="P844" s="2" t="s">
        <v>24</v>
      </c>
      <c r="Q844" s="2" t="s">
        <v>28</v>
      </c>
      <c r="R844" s="2" t="s">
        <v>26</v>
      </c>
      <c r="S844" s="2" t="s">
        <v>426</v>
      </c>
      <c r="T844" s="15">
        <v>528</v>
      </c>
      <c r="U844" s="2"/>
    </row>
    <row r="845" spans="1:21" ht="17.25" x14ac:dyDescent="0.25">
      <c r="A845" s="2" t="s">
        <v>34</v>
      </c>
      <c r="B845" s="14">
        <v>1987</v>
      </c>
      <c r="C845" s="2" t="s">
        <v>33</v>
      </c>
      <c r="D845" s="2"/>
      <c r="E845" s="2" t="s">
        <v>23</v>
      </c>
      <c r="F845" s="2" t="s">
        <v>29</v>
      </c>
      <c r="G845" s="14">
        <v>185</v>
      </c>
      <c r="H845" s="2"/>
      <c r="I845" s="2"/>
      <c r="J845" s="11" t="s">
        <v>202</v>
      </c>
      <c r="K845" s="2"/>
      <c r="L845" s="2"/>
      <c r="M845" s="2"/>
      <c r="N845" s="2"/>
      <c r="O845" s="2"/>
      <c r="P845" s="2" t="s">
        <v>24</v>
      </c>
      <c r="Q845" s="2" t="s">
        <v>28</v>
      </c>
      <c r="R845" s="2" t="s">
        <v>26</v>
      </c>
      <c r="S845" s="2" t="s">
        <v>427</v>
      </c>
      <c r="T845" s="15">
        <v>435</v>
      </c>
      <c r="U845" s="2"/>
    </row>
    <row r="846" spans="1:21" ht="17.25" x14ac:dyDescent="0.25">
      <c r="A846" s="2" t="s">
        <v>34</v>
      </c>
      <c r="B846" s="14">
        <v>1987</v>
      </c>
      <c r="C846" s="2" t="s">
        <v>33</v>
      </c>
      <c r="D846" s="2"/>
      <c r="E846" s="2" t="s">
        <v>23</v>
      </c>
      <c r="F846" s="2" t="s">
        <v>29</v>
      </c>
      <c r="G846" s="14">
        <v>186</v>
      </c>
      <c r="H846" s="2"/>
      <c r="I846" s="2"/>
      <c r="J846" s="11" t="s">
        <v>203</v>
      </c>
      <c r="K846" s="2"/>
      <c r="L846" s="2"/>
      <c r="M846" s="2"/>
      <c r="N846" s="2"/>
      <c r="O846" s="2"/>
      <c r="P846" s="2" t="s">
        <v>24</v>
      </c>
      <c r="Q846" s="2" t="s">
        <v>28</v>
      </c>
      <c r="R846" s="2" t="s">
        <v>26</v>
      </c>
      <c r="S846" s="2" t="s">
        <v>428</v>
      </c>
      <c r="T846" s="15">
        <v>553</v>
      </c>
      <c r="U846" s="2"/>
    </row>
    <row r="847" spans="1:21" ht="17.25" x14ac:dyDescent="0.25">
      <c r="A847" s="2" t="s">
        <v>34</v>
      </c>
      <c r="B847" s="14">
        <v>1987</v>
      </c>
      <c r="C847" s="2" t="s">
        <v>33</v>
      </c>
      <c r="D847" s="2"/>
      <c r="E847" s="2" t="s">
        <v>23</v>
      </c>
      <c r="F847" s="2" t="s">
        <v>29</v>
      </c>
      <c r="G847" s="14">
        <v>187</v>
      </c>
      <c r="H847" s="2"/>
      <c r="I847" s="2"/>
      <c r="J847" s="11" t="s">
        <v>204</v>
      </c>
      <c r="K847" s="2"/>
      <c r="L847" s="2"/>
      <c r="M847" s="2"/>
      <c r="N847" s="2"/>
      <c r="O847" s="2"/>
      <c r="P847" s="2" t="s">
        <v>24</v>
      </c>
      <c r="Q847" s="2" t="s">
        <v>28</v>
      </c>
      <c r="R847" s="2" t="s">
        <v>26</v>
      </c>
      <c r="S847" s="2" t="s">
        <v>429</v>
      </c>
      <c r="T847" s="15">
        <v>504</v>
      </c>
      <c r="U847" s="2"/>
    </row>
    <row r="848" spans="1:21" ht="17.25" x14ac:dyDescent="0.25">
      <c r="A848" s="2" t="s">
        <v>34</v>
      </c>
      <c r="B848" s="14">
        <v>1987</v>
      </c>
      <c r="C848" s="2" t="s">
        <v>33</v>
      </c>
      <c r="D848" s="2"/>
      <c r="E848" s="2" t="s">
        <v>23</v>
      </c>
      <c r="F848" s="2" t="s">
        <v>29</v>
      </c>
      <c r="G848" s="14">
        <v>188</v>
      </c>
      <c r="H848" s="2"/>
      <c r="I848" s="2"/>
      <c r="J848" s="11" t="s">
        <v>205</v>
      </c>
      <c r="K848" s="2"/>
      <c r="L848" s="2"/>
      <c r="M848" s="2"/>
      <c r="N848" s="2"/>
      <c r="O848" s="2"/>
      <c r="P848" s="2" t="s">
        <v>24</v>
      </c>
      <c r="Q848" s="2" t="s">
        <v>28</v>
      </c>
      <c r="R848" s="2" t="s">
        <v>26</v>
      </c>
      <c r="S848" s="2" t="s">
        <v>430</v>
      </c>
      <c r="T848" s="15">
        <v>716</v>
      </c>
      <c r="U848" s="2"/>
    </row>
    <row r="849" spans="1:21" ht="17.25" x14ac:dyDescent="0.25">
      <c r="A849" s="2" t="s">
        <v>34</v>
      </c>
      <c r="B849" s="14">
        <v>1987</v>
      </c>
      <c r="C849" s="2" t="s">
        <v>33</v>
      </c>
      <c r="D849" s="2"/>
      <c r="E849" s="2" t="s">
        <v>23</v>
      </c>
      <c r="F849" s="2" t="s">
        <v>29</v>
      </c>
      <c r="G849" s="14">
        <v>189</v>
      </c>
      <c r="H849" s="2"/>
      <c r="I849" s="2"/>
      <c r="J849" s="11" t="s">
        <v>206</v>
      </c>
      <c r="K849" s="2"/>
      <c r="L849" s="2"/>
      <c r="M849" s="2"/>
      <c r="N849" s="2"/>
      <c r="O849" s="2"/>
      <c r="P849" s="2" t="s">
        <v>24</v>
      </c>
      <c r="Q849" s="2" t="s">
        <v>28</v>
      </c>
      <c r="R849" s="2" t="s">
        <v>26</v>
      </c>
      <c r="S849" s="2" t="s">
        <v>431</v>
      </c>
      <c r="T849" s="15">
        <v>558</v>
      </c>
      <c r="U849" s="2"/>
    </row>
    <row r="850" spans="1:21" ht="17.25" x14ac:dyDescent="0.25">
      <c r="A850" s="2" t="s">
        <v>34</v>
      </c>
      <c r="B850" s="14">
        <v>1987</v>
      </c>
      <c r="C850" s="2" t="s">
        <v>33</v>
      </c>
      <c r="D850" s="2"/>
      <c r="E850" s="2" t="s">
        <v>23</v>
      </c>
      <c r="F850" s="2" t="s">
        <v>29</v>
      </c>
      <c r="G850" s="14">
        <v>190</v>
      </c>
      <c r="H850" s="2"/>
      <c r="I850" s="2"/>
      <c r="J850" s="11" t="s">
        <v>207</v>
      </c>
      <c r="K850" s="2"/>
      <c r="L850" s="2"/>
      <c r="M850" s="2"/>
      <c r="N850" s="2"/>
      <c r="O850" s="2"/>
      <c r="P850" s="2" t="s">
        <v>24</v>
      </c>
      <c r="Q850" s="2" t="s">
        <v>28</v>
      </c>
      <c r="R850" s="2" t="s">
        <v>26</v>
      </c>
      <c r="S850" s="2" t="s">
        <v>432</v>
      </c>
      <c r="T850" s="15">
        <v>528</v>
      </c>
      <c r="U850" s="2"/>
    </row>
    <row r="851" spans="1:21" ht="17.25" x14ac:dyDescent="0.25">
      <c r="A851" s="2" t="s">
        <v>34</v>
      </c>
      <c r="B851" s="14">
        <v>1987</v>
      </c>
      <c r="C851" s="2" t="s">
        <v>33</v>
      </c>
      <c r="D851" s="2"/>
      <c r="E851" s="2" t="s">
        <v>23</v>
      </c>
      <c r="F851" s="2" t="s">
        <v>29</v>
      </c>
      <c r="G851" s="14">
        <v>191</v>
      </c>
      <c r="H851" s="2"/>
      <c r="I851" s="2"/>
      <c r="J851" s="11" t="s">
        <v>208</v>
      </c>
      <c r="K851" s="2"/>
      <c r="L851" s="2"/>
      <c r="M851" s="2"/>
      <c r="N851" s="2"/>
      <c r="O851" s="2"/>
      <c r="P851" s="2" t="s">
        <v>24</v>
      </c>
      <c r="Q851" s="2" t="s">
        <v>28</v>
      </c>
      <c r="R851" s="2" t="s">
        <v>26</v>
      </c>
      <c r="S851" s="2" t="s">
        <v>433</v>
      </c>
      <c r="T851" s="15">
        <v>453</v>
      </c>
      <c r="U851" s="2"/>
    </row>
    <row r="852" spans="1:21" ht="17.25" x14ac:dyDescent="0.25">
      <c r="A852" s="2" t="s">
        <v>34</v>
      </c>
      <c r="B852" s="14">
        <v>1987</v>
      </c>
      <c r="C852" s="2" t="s">
        <v>33</v>
      </c>
      <c r="D852" s="2"/>
      <c r="E852" s="2" t="s">
        <v>23</v>
      </c>
      <c r="F852" s="2" t="s">
        <v>29</v>
      </c>
      <c r="G852" s="14">
        <v>192</v>
      </c>
      <c r="H852" s="2"/>
      <c r="I852" s="2"/>
      <c r="J852" s="11" t="s">
        <v>209</v>
      </c>
      <c r="K852" s="2"/>
      <c r="L852" s="2"/>
      <c r="M852" s="2"/>
      <c r="N852" s="2"/>
      <c r="O852" s="2"/>
      <c r="P852" s="2" t="s">
        <v>24</v>
      </c>
      <c r="Q852" s="2" t="s">
        <v>28</v>
      </c>
      <c r="R852" s="2" t="s">
        <v>26</v>
      </c>
      <c r="S852" s="2" t="s">
        <v>434</v>
      </c>
      <c r="T852" s="16">
        <v>1396</v>
      </c>
      <c r="U852" s="2"/>
    </row>
    <row r="853" spans="1:21" ht="17.25" x14ac:dyDescent="0.25">
      <c r="A853" s="2" t="s">
        <v>34</v>
      </c>
      <c r="B853" s="14">
        <v>1987</v>
      </c>
      <c r="C853" s="2" t="s">
        <v>33</v>
      </c>
      <c r="D853" s="2"/>
      <c r="E853" s="2" t="s">
        <v>23</v>
      </c>
      <c r="F853" s="2" t="s">
        <v>29</v>
      </c>
      <c r="G853" s="14">
        <v>193</v>
      </c>
      <c r="H853" s="2"/>
      <c r="I853" s="2"/>
      <c r="J853" s="11" t="s">
        <v>210</v>
      </c>
      <c r="K853" s="2"/>
      <c r="L853" s="2"/>
      <c r="M853" s="2"/>
      <c r="N853" s="2"/>
      <c r="O853" s="2"/>
      <c r="P853" s="2" t="s">
        <v>24</v>
      </c>
      <c r="Q853" s="2" t="s">
        <v>28</v>
      </c>
      <c r="R853" s="2" t="s">
        <v>26</v>
      </c>
      <c r="S853" s="2" t="s">
        <v>435</v>
      </c>
      <c r="T853" s="15">
        <v>684</v>
      </c>
      <c r="U853" s="2"/>
    </row>
    <row r="854" spans="1:21" ht="17.25" x14ac:dyDescent="0.25">
      <c r="A854" s="2" t="s">
        <v>34</v>
      </c>
      <c r="B854" s="14">
        <v>1987</v>
      </c>
      <c r="C854" s="2" t="s">
        <v>33</v>
      </c>
      <c r="D854" s="2"/>
      <c r="E854" s="2" t="s">
        <v>23</v>
      </c>
      <c r="F854" s="2" t="s">
        <v>29</v>
      </c>
      <c r="G854" s="14">
        <v>194</v>
      </c>
      <c r="H854" s="2"/>
      <c r="I854" s="2"/>
      <c r="J854" s="11" t="s">
        <v>211</v>
      </c>
      <c r="K854" s="2"/>
      <c r="L854" s="2"/>
      <c r="M854" s="2"/>
      <c r="N854" s="2"/>
      <c r="O854" s="2"/>
      <c r="P854" s="2" t="s">
        <v>24</v>
      </c>
      <c r="Q854" s="2" t="s">
        <v>28</v>
      </c>
      <c r="R854" s="2" t="s">
        <v>26</v>
      </c>
      <c r="S854" s="2" t="s">
        <v>436</v>
      </c>
      <c r="T854" s="16">
        <v>1022</v>
      </c>
      <c r="U854" s="2"/>
    </row>
    <row r="855" spans="1:21" ht="17.25" x14ac:dyDescent="0.25">
      <c r="A855" s="2" t="s">
        <v>34</v>
      </c>
      <c r="B855" s="14">
        <v>1987</v>
      </c>
      <c r="C855" s="2" t="s">
        <v>33</v>
      </c>
      <c r="D855" s="2"/>
      <c r="E855" s="2" t="s">
        <v>23</v>
      </c>
      <c r="F855" s="2" t="s">
        <v>29</v>
      </c>
      <c r="G855" s="14">
        <v>195</v>
      </c>
      <c r="H855" s="2"/>
      <c r="I855" s="2"/>
      <c r="J855" s="11" t="s">
        <v>212</v>
      </c>
      <c r="K855" s="2"/>
      <c r="L855" s="2"/>
      <c r="M855" s="2"/>
      <c r="N855" s="2"/>
      <c r="O855" s="2"/>
      <c r="P855" s="2" t="s">
        <v>24</v>
      </c>
      <c r="Q855" s="2" t="s">
        <v>28</v>
      </c>
      <c r="R855" s="2" t="s">
        <v>26</v>
      </c>
      <c r="S855" s="2" t="s">
        <v>437</v>
      </c>
      <c r="T855" s="15">
        <v>736</v>
      </c>
      <c r="U855" s="2"/>
    </row>
    <row r="856" spans="1:21" ht="17.25" x14ac:dyDescent="0.25">
      <c r="A856" s="2" t="s">
        <v>34</v>
      </c>
      <c r="B856" s="14">
        <v>1987</v>
      </c>
      <c r="C856" s="2" t="s">
        <v>33</v>
      </c>
      <c r="D856" s="2"/>
      <c r="E856" s="2" t="s">
        <v>23</v>
      </c>
      <c r="F856" s="2" t="s">
        <v>29</v>
      </c>
      <c r="G856" s="14">
        <v>196</v>
      </c>
      <c r="H856" s="2"/>
      <c r="I856" s="2"/>
      <c r="J856" s="11" t="s">
        <v>213</v>
      </c>
      <c r="K856" s="2"/>
      <c r="L856" s="2"/>
      <c r="M856" s="2"/>
      <c r="N856" s="2"/>
      <c r="O856" s="2"/>
      <c r="P856" s="2" t="s">
        <v>24</v>
      </c>
      <c r="Q856" s="2" t="s">
        <v>28</v>
      </c>
      <c r="R856" s="2" t="s">
        <v>26</v>
      </c>
      <c r="S856" s="2" t="s">
        <v>438</v>
      </c>
      <c r="T856" s="15">
        <v>483</v>
      </c>
      <c r="U856" s="2"/>
    </row>
    <row r="857" spans="1:21" ht="17.25" x14ac:dyDescent="0.25">
      <c r="A857" s="2" t="s">
        <v>34</v>
      </c>
      <c r="B857" s="14">
        <v>1987</v>
      </c>
      <c r="C857" s="2" t="s">
        <v>33</v>
      </c>
      <c r="D857" s="2"/>
      <c r="E857" s="2" t="s">
        <v>23</v>
      </c>
      <c r="F857" s="2" t="s">
        <v>29</v>
      </c>
      <c r="G857" s="14">
        <v>197</v>
      </c>
      <c r="H857" s="2"/>
      <c r="I857" s="2"/>
      <c r="J857" s="11" t="s">
        <v>214</v>
      </c>
      <c r="K857" s="2"/>
      <c r="L857" s="2"/>
      <c r="M857" s="2"/>
      <c r="N857" s="2"/>
      <c r="O857" s="2"/>
      <c r="P857" s="2" t="s">
        <v>24</v>
      </c>
      <c r="Q857" s="2" t="s">
        <v>28</v>
      </c>
      <c r="R857" s="2" t="s">
        <v>26</v>
      </c>
      <c r="S857" s="2" t="s">
        <v>439</v>
      </c>
      <c r="T857" s="15">
        <v>558</v>
      </c>
      <c r="U857" s="2"/>
    </row>
    <row r="858" spans="1:21" ht="17.25" x14ac:dyDescent="0.25">
      <c r="A858" s="2" t="s">
        <v>34</v>
      </c>
      <c r="B858" s="14">
        <v>1987</v>
      </c>
      <c r="C858" s="2" t="s">
        <v>33</v>
      </c>
      <c r="D858" s="2"/>
      <c r="E858" s="2" t="s">
        <v>23</v>
      </c>
      <c r="F858" s="2" t="s">
        <v>29</v>
      </c>
      <c r="G858" s="14">
        <v>198</v>
      </c>
      <c r="H858" s="2"/>
      <c r="I858" s="2"/>
      <c r="J858" s="11" t="s">
        <v>215</v>
      </c>
      <c r="K858" s="2"/>
      <c r="L858" s="2"/>
      <c r="M858" s="2"/>
      <c r="N858" s="2"/>
      <c r="O858" s="2"/>
      <c r="P858" s="2" t="s">
        <v>24</v>
      </c>
      <c r="Q858" s="2" t="s">
        <v>28</v>
      </c>
      <c r="R858" s="2" t="s">
        <v>26</v>
      </c>
      <c r="S858" s="2" t="s">
        <v>440</v>
      </c>
      <c r="T858" s="15">
        <v>835</v>
      </c>
      <c r="U858" s="2"/>
    </row>
    <row r="859" spans="1:21" ht="17.25" x14ac:dyDescent="0.25">
      <c r="A859" s="2" t="s">
        <v>34</v>
      </c>
      <c r="B859" s="14">
        <v>1987</v>
      </c>
      <c r="C859" s="2" t="s">
        <v>33</v>
      </c>
      <c r="D859" s="2"/>
      <c r="E859" s="2" t="s">
        <v>23</v>
      </c>
      <c r="F859" s="2" t="s">
        <v>29</v>
      </c>
      <c r="G859" s="14">
        <v>199</v>
      </c>
      <c r="H859" s="2"/>
      <c r="I859" s="2"/>
      <c r="J859" s="11" t="s">
        <v>216</v>
      </c>
      <c r="K859" s="2"/>
      <c r="L859" s="2"/>
      <c r="M859" s="2"/>
      <c r="N859" s="2"/>
      <c r="O859" s="2"/>
      <c r="P859" s="2" t="s">
        <v>24</v>
      </c>
      <c r="Q859" s="2" t="s">
        <v>28</v>
      </c>
      <c r="R859" s="2" t="s">
        <v>26</v>
      </c>
      <c r="S859" s="2" t="s">
        <v>441</v>
      </c>
      <c r="T859" s="15">
        <v>763</v>
      </c>
      <c r="U859" s="2"/>
    </row>
    <row r="860" spans="1:21" ht="17.25" x14ac:dyDescent="0.25">
      <c r="A860" s="2" t="s">
        <v>34</v>
      </c>
      <c r="B860" s="14">
        <v>1987</v>
      </c>
      <c r="C860" s="2" t="s">
        <v>33</v>
      </c>
      <c r="D860" s="2"/>
      <c r="E860" s="2" t="s">
        <v>23</v>
      </c>
      <c r="F860" s="2" t="s">
        <v>29</v>
      </c>
      <c r="G860" s="14">
        <v>200</v>
      </c>
      <c r="H860" s="2"/>
      <c r="I860" s="2"/>
      <c r="J860" s="11" t="s">
        <v>217</v>
      </c>
      <c r="K860" s="2"/>
      <c r="L860" s="2"/>
      <c r="M860" s="2"/>
      <c r="N860" s="2"/>
      <c r="O860" s="2"/>
      <c r="P860" s="2" t="s">
        <v>24</v>
      </c>
      <c r="Q860" s="2" t="s">
        <v>28</v>
      </c>
      <c r="R860" s="2" t="s">
        <v>26</v>
      </c>
      <c r="S860" s="2" t="s">
        <v>442</v>
      </c>
      <c r="T860" s="15">
        <v>496</v>
      </c>
      <c r="U860" s="2"/>
    </row>
    <row r="861" spans="1:21" ht="17.25" x14ac:dyDescent="0.25">
      <c r="A861" s="2" t="s">
        <v>34</v>
      </c>
      <c r="B861" s="14">
        <v>1987</v>
      </c>
      <c r="C861" s="2" t="s">
        <v>33</v>
      </c>
      <c r="D861" s="2"/>
      <c r="E861" s="2" t="s">
        <v>23</v>
      </c>
      <c r="F861" s="2" t="s">
        <v>29</v>
      </c>
      <c r="G861" s="14">
        <v>201</v>
      </c>
      <c r="H861" s="2"/>
      <c r="I861" s="2"/>
      <c r="J861" s="11" t="s">
        <v>218</v>
      </c>
      <c r="K861" s="2"/>
      <c r="L861" s="2"/>
      <c r="M861" s="2"/>
      <c r="N861" s="2"/>
      <c r="O861" s="2"/>
      <c r="P861" s="2" t="s">
        <v>24</v>
      </c>
      <c r="Q861" s="2" t="s">
        <v>28</v>
      </c>
      <c r="R861" s="2" t="s">
        <v>26</v>
      </c>
      <c r="S861" s="2" t="s">
        <v>443</v>
      </c>
      <c r="T861" s="15">
        <v>962</v>
      </c>
      <c r="U861" s="2"/>
    </row>
    <row r="862" spans="1:21" ht="17.25" x14ac:dyDescent="0.25">
      <c r="A862" s="2" t="s">
        <v>34</v>
      </c>
      <c r="B862" s="14">
        <v>1987</v>
      </c>
      <c r="C862" s="2" t="s">
        <v>33</v>
      </c>
      <c r="D862" s="2"/>
      <c r="E862" s="2" t="s">
        <v>23</v>
      </c>
      <c r="F862" s="2" t="s">
        <v>29</v>
      </c>
      <c r="G862" s="14">
        <v>202</v>
      </c>
      <c r="H862" s="2"/>
      <c r="I862" s="2"/>
      <c r="J862" s="11" t="s">
        <v>219</v>
      </c>
      <c r="K862" s="2"/>
      <c r="L862" s="2"/>
      <c r="M862" s="2"/>
      <c r="N862" s="2"/>
      <c r="O862" s="2"/>
      <c r="P862" s="2" t="s">
        <v>24</v>
      </c>
      <c r="Q862" s="2" t="s">
        <v>28</v>
      </c>
      <c r="R862" s="2" t="s">
        <v>26</v>
      </c>
      <c r="S862" s="2" t="s">
        <v>444</v>
      </c>
      <c r="T862" s="15">
        <v>455</v>
      </c>
      <c r="U862" s="2"/>
    </row>
    <row r="863" spans="1:21" ht="17.25" x14ac:dyDescent="0.25">
      <c r="A863" s="2" t="s">
        <v>34</v>
      </c>
      <c r="B863" s="14">
        <v>1987</v>
      </c>
      <c r="C863" s="2" t="s">
        <v>33</v>
      </c>
      <c r="D863" s="2"/>
      <c r="E863" s="2" t="s">
        <v>23</v>
      </c>
      <c r="F863" s="2" t="s">
        <v>29</v>
      </c>
      <c r="G863" s="14">
        <v>203</v>
      </c>
      <c r="H863" s="2"/>
      <c r="I863" s="2"/>
      <c r="J863" s="11" t="s">
        <v>220</v>
      </c>
      <c r="K863" s="2"/>
      <c r="L863" s="2"/>
      <c r="M863" s="2"/>
      <c r="N863" s="2"/>
      <c r="O863" s="2"/>
      <c r="P863" s="2" t="s">
        <v>24</v>
      </c>
      <c r="Q863" s="2" t="s">
        <v>28</v>
      </c>
      <c r="R863" s="2" t="s">
        <v>26</v>
      </c>
      <c r="S863" s="2" t="s">
        <v>445</v>
      </c>
      <c r="T863" s="15">
        <v>516</v>
      </c>
      <c r="U863" s="2"/>
    </row>
    <row r="864" spans="1:21" ht="17.25" x14ac:dyDescent="0.25">
      <c r="A864" s="2" t="s">
        <v>34</v>
      </c>
      <c r="B864" s="14">
        <v>1987</v>
      </c>
      <c r="C864" s="2" t="s">
        <v>33</v>
      </c>
      <c r="D864" s="2"/>
      <c r="E864" s="2" t="s">
        <v>23</v>
      </c>
      <c r="F864" s="2" t="s">
        <v>29</v>
      </c>
      <c r="G864" s="14">
        <v>204</v>
      </c>
      <c r="H864" s="2"/>
      <c r="I864" s="2"/>
      <c r="J864" s="11" t="s">
        <v>221</v>
      </c>
      <c r="K864" s="2"/>
      <c r="L864" s="2"/>
      <c r="M864" s="2"/>
      <c r="N864" s="2"/>
      <c r="O864" s="2"/>
      <c r="P864" s="2" t="s">
        <v>24</v>
      </c>
      <c r="Q864" s="2" t="s">
        <v>28</v>
      </c>
      <c r="R864" s="2" t="s">
        <v>26</v>
      </c>
      <c r="S864" s="2" t="s">
        <v>446</v>
      </c>
      <c r="T864" s="15">
        <v>466</v>
      </c>
      <c r="U864" s="2"/>
    </row>
    <row r="865" spans="1:21" ht="17.25" x14ac:dyDescent="0.25">
      <c r="A865" s="2" t="s">
        <v>34</v>
      </c>
      <c r="B865" s="14">
        <v>1987</v>
      </c>
      <c r="C865" s="2" t="s">
        <v>33</v>
      </c>
      <c r="D865" s="2"/>
      <c r="E865" s="2" t="s">
        <v>23</v>
      </c>
      <c r="F865" s="2" t="s">
        <v>29</v>
      </c>
      <c r="G865" s="14">
        <v>205</v>
      </c>
      <c r="H865" s="2"/>
      <c r="I865" s="2"/>
      <c r="J865" s="11" t="s">
        <v>222</v>
      </c>
      <c r="K865" s="2"/>
      <c r="L865" s="2"/>
      <c r="M865" s="2"/>
      <c r="N865" s="2"/>
      <c r="O865" s="2"/>
      <c r="P865" s="2" t="s">
        <v>24</v>
      </c>
      <c r="Q865" s="2" t="s">
        <v>28</v>
      </c>
      <c r="R865" s="2" t="s">
        <v>26</v>
      </c>
      <c r="S865" s="2" t="s">
        <v>447</v>
      </c>
      <c r="T865" s="15">
        <v>455</v>
      </c>
      <c r="U865" s="2"/>
    </row>
    <row r="866" spans="1:21" ht="17.25" x14ac:dyDescent="0.25">
      <c r="A866" s="2" t="s">
        <v>34</v>
      </c>
      <c r="B866" s="14">
        <v>1987</v>
      </c>
      <c r="C866" s="2" t="s">
        <v>33</v>
      </c>
      <c r="D866" s="2"/>
      <c r="E866" s="2" t="s">
        <v>23</v>
      </c>
      <c r="F866" s="2" t="s">
        <v>29</v>
      </c>
      <c r="G866" s="14">
        <v>206</v>
      </c>
      <c r="H866" s="2"/>
      <c r="I866" s="2"/>
      <c r="J866" s="11" t="s">
        <v>223</v>
      </c>
      <c r="K866" s="2"/>
      <c r="L866" s="2"/>
      <c r="M866" s="2"/>
      <c r="N866" s="2"/>
      <c r="O866" s="2"/>
      <c r="P866" s="2" t="s">
        <v>24</v>
      </c>
      <c r="Q866" s="2" t="s">
        <v>28</v>
      </c>
      <c r="R866" s="2" t="s">
        <v>26</v>
      </c>
      <c r="S866" s="2" t="s">
        <v>448</v>
      </c>
      <c r="T866" s="15">
        <v>418</v>
      </c>
      <c r="U866" s="2"/>
    </row>
    <row r="867" spans="1:21" ht="17.25" x14ac:dyDescent="0.25">
      <c r="A867" s="2" t="s">
        <v>34</v>
      </c>
      <c r="B867" s="14">
        <v>1987</v>
      </c>
      <c r="C867" s="2" t="s">
        <v>33</v>
      </c>
      <c r="D867" s="2"/>
      <c r="E867" s="2" t="s">
        <v>23</v>
      </c>
      <c r="F867" s="2" t="s">
        <v>29</v>
      </c>
      <c r="G867" s="14">
        <v>207</v>
      </c>
      <c r="H867" s="2"/>
      <c r="I867" s="2"/>
      <c r="J867" s="11" t="s">
        <v>224</v>
      </c>
      <c r="K867" s="2"/>
      <c r="L867" s="2"/>
      <c r="M867" s="2"/>
      <c r="N867" s="2"/>
      <c r="O867" s="2"/>
      <c r="P867" s="2" t="s">
        <v>24</v>
      </c>
      <c r="Q867" s="2" t="s">
        <v>28</v>
      </c>
      <c r="R867" s="2" t="s">
        <v>26</v>
      </c>
      <c r="S867" s="2" t="s">
        <v>449</v>
      </c>
      <c r="T867" s="15">
        <v>606</v>
      </c>
      <c r="U867" s="2"/>
    </row>
    <row r="868" spans="1:21" ht="17.25" x14ac:dyDescent="0.25">
      <c r="A868" s="2" t="s">
        <v>34</v>
      </c>
      <c r="B868" s="14">
        <v>1987</v>
      </c>
      <c r="C868" s="2" t="s">
        <v>33</v>
      </c>
      <c r="D868" s="2"/>
      <c r="E868" s="2" t="s">
        <v>23</v>
      </c>
      <c r="F868" s="2" t="s">
        <v>29</v>
      </c>
      <c r="G868" s="14">
        <v>208</v>
      </c>
      <c r="H868" s="2"/>
      <c r="I868" s="2"/>
      <c r="J868" s="11" t="s">
        <v>225</v>
      </c>
      <c r="K868" s="2"/>
      <c r="L868" s="2"/>
      <c r="M868" s="2"/>
      <c r="N868" s="2"/>
      <c r="O868" s="2"/>
      <c r="P868" s="2" t="s">
        <v>24</v>
      </c>
      <c r="Q868" s="2" t="s">
        <v>28</v>
      </c>
      <c r="R868" s="2" t="s">
        <v>26</v>
      </c>
      <c r="S868" s="2" t="s">
        <v>450</v>
      </c>
      <c r="T868" s="15">
        <v>757</v>
      </c>
      <c r="U868" s="2"/>
    </row>
    <row r="869" spans="1:21" ht="17.25" x14ac:dyDescent="0.25">
      <c r="A869" s="2" t="s">
        <v>34</v>
      </c>
      <c r="B869" s="14">
        <v>1987</v>
      </c>
      <c r="C869" s="2" t="s">
        <v>33</v>
      </c>
      <c r="D869" s="2"/>
      <c r="E869" s="2" t="s">
        <v>23</v>
      </c>
      <c r="F869" s="2" t="s">
        <v>29</v>
      </c>
      <c r="G869" s="14">
        <v>209</v>
      </c>
      <c r="H869" s="2"/>
      <c r="I869" s="2"/>
      <c r="J869" s="11" t="s">
        <v>226</v>
      </c>
      <c r="K869" s="2"/>
      <c r="L869" s="2"/>
      <c r="M869" s="2"/>
      <c r="N869" s="2"/>
      <c r="O869" s="2"/>
      <c r="P869" s="2" t="s">
        <v>24</v>
      </c>
      <c r="Q869" s="2" t="s">
        <v>28</v>
      </c>
      <c r="R869" s="2" t="s">
        <v>26</v>
      </c>
      <c r="S869" s="2" t="s">
        <v>451</v>
      </c>
      <c r="T869" s="15">
        <v>430</v>
      </c>
      <c r="U869" s="2"/>
    </row>
    <row r="870" spans="1:21" ht="17.25" x14ac:dyDescent="0.25">
      <c r="A870" s="2" t="s">
        <v>34</v>
      </c>
      <c r="B870" s="14">
        <v>1987</v>
      </c>
      <c r="C870" s="2" t="s">
        <v>33</v>
      </c>
      <c r="D870" s="2"/>
      <c r="E870" s="2" t="s">
        <v>23</v>
      </c>
      <c r="F870" s="2" t="s">
        <v>29</v>
      </c>
      <c r="G870" s="14">
        <v>210</v>
      </c>
      <c r="H870" s="2"/>
      <c r="I870" s="2"/>
      <c r="J870" s="11" t="s">
        <v>227</v>
      </c>
      <c r="K870" s="2"/>
      <c r="L870" s="2"/>
      <c r="M870" s="2"/>
      <c r="N870" s="2"/>
      <c r="O870" s="2"/>
      <c r="P870" s="2" t="s">
        <v>24</v>
      </c>
      <c r="Q870" s="2" t="s">
        <v>28</v>
      </c>
      <c r="R870" s="2" t="s">
        <v>26</v>
      </c>
      <c r="S870" s="2" t="s">
        <v>452</v>
      </c>
      <c r="T870" s="15">
        <v>523</v>
      </c>
      <c r="U870" s="2"/>
    </row>
    <row r="871" spans="1:21" ht="17.25" x14ac:dyDescent="0.25">
      <c r="A871" s="2" t="s">
        <v>34</v>
      </c>
      <c r="B871" s="14">
        <v>1987</v>
      </c>
      <c r="C871" s="2" t="s">
        <v>33</v>
      </c>
      <c r="D871" s="2"/>
      <c r="E871" s="2" t="s">
        <v>23</v>
      </c>
      <c r="F871" s="2" t="s">
        <v>29</v>
      </c>
      <c r="G871" s="14">
        <v>211</v>
      </c>
      <c r="H871" s="2"/>
      <c r="I871" s="2"/>
      <c r="J871" s="11" t="s">
        <v>228</v>
      </c>
      <c r="K871" s="2"/>
      <c r="L871" s="2"/>
      <c r="M871" s="2"/>
      <c r="N871" s="2"/>
      <c r="O871" s="2"/>
      <c r="P871" s="2" t="s">
        <v>24</v>
      </c>
      <c r="Q871" s="2" t="s">
        <v>28</v>
      </c>
      <c r="R871" s="2" t="s">
        <v>26</v>
      </c>
      <c r="S871" s="2" t="s">
        <v>453</v>
      </c>
      <c r="T871" s="16">
        <v>1020</v>
      </c>
      <c r="U871" s="2"/>
    </row>
    <row r="872" spans="1:21" ht="17.25" x14ac:dyDescent="0.25">
      <c r="A872" s="2" t="s">
        <v>34</v>
      </c>
      <c r="B872" s="14">
        <v>1987</v>
      </c>
      <c r="C872" s="2" t="s">
        <v>33</v>
      </c>
      <c r="D872" s="2"/>
      <c r="E872" s="2" t="s">
        <v>23</v>
      </c>
      <c r="F872" s="2" t="s">
        <v>29</v>
      </c>
      <c r="G872" s="14">
        <v>212</v>
      </c>
      <c r="H872" s="2"/>
      <c r="I872" s="2"/>
      <c r="J872" s="11" t="s">
        <v>229</v>
      </c>
      <c r="K872" s="2"/>
      <c r="L872" s="2"/>
      <c r="M872" s="2"/>
      <c r="N872" s="2"/>
      <c r="O872" s="2"/>
      <c r="P872" s="2" t="s">
        <v>24</v>
      </c>
      <c r="Q872" s="2" t="s">
        <v>28</v>
      </c>
      <c r="R872" s="2" t="s">
        <v>26</v>
      </c>
      <c r="S872" s="2" t="s">
        <v>454</v>
      </c>
      <c r="T872" s="15">
        <v>546</v>
      </c>
      <c r="U872" s="2"/>
    </row>
    <row r="873" spans="1:21" ht="17.25" x14ac:dyDescent="0.25">
      <c r="A873" s="2" t="s">
        <v>34</v>
      </c>
      <c r="B873" s="14">
        <v>1987</v>
      </c>
      <c r="C873" s="2" t="s">
        <v>33</v>
      </c>
      <c r="D873" s="2"/>
      <c r="E873" s="2" t="s">
        <v>23</v>
      </c>
      <c r="F873" s="2" t="s">
        <v>29</v>
      </c>
      <c r="G873" s="14">
        <v>213</v>
      </c>
      <c r="H873" s="2"/>
      <c r="I873" s="2"/>
      <c r="J873" s="11" t="s">
        <v>230</v>
      </c>
      <c r="K873" s="2"/>
      <c r="L873" s="2"/>
      <c r="M873" s="2"/>
      <c r="N873" s="2"/>
      <c r="O873" s="2"/>
      <c r="P873" s="2" t="s">
        <v>24</v>
      </c>
      <c r="Q873" s="2" t="s">
        <v>28</v>
      </c>
      <c r="R873" s="2" t="s">
        <v>26</v>
      </c>
      <c r="S873" s="2" t="s">
        <v>455</v>
      </c>
      <c r="T873" s="15">
        <v>567</v>
      </c>
      <c r="U873" s="2"/>
    </row>
    <row r="874" spans="1:21" ht="17.25" x14ac:dyDescent="0.25">
      <c r="A874" s="2" t="s">
        <v>34</v>
      </c>
      <c r="B874" s="14">
        <v>1987</v>
      </c>
      <c r="C874" s="2" t="s">
        <v>33</v>
      </c>
      <c r="D874" s="2"/>
      <c r="E874" s="2" t="s">
        <v>23</v>
      </c>
      <c r="F874" s="2" t="s">
        <v>29</v>
      </c>
      <c r="G874" s="14">
        <v>214</v>
      </c>
      <c r="H874" s="2"/>
      <c r="I874" s="2"/>
      <c r="J874" s="11" t="s">
        <v>231</v>
      </c>
      <c r="K874" s="2"/>
      <c r="L874" s="2"/>
      <c r="M874" s="2"/>
      <c r="N874" s="2"/>
      <c r="O874" s="2"/>
      <c r="P874" s="2" t="s">
        <v>24</v>
      </c>
      <c r="Q874" s="2" t="s">
        <v>28</v>
      </c>
      <c r="R874" s="2" t="s">
        <v>26</v>
      </c>
      <c r="S874" s="2" t="s">
        <v>456</v>
      </c>
      <c r="T874" s="15">
        <v>699</v>
      </c>
      <c r="U874" s="2"/>
    </row>
    <row r="875" spans="1:21" ht="17.25" x14ac:dyDescent="0.25">
      <c r="A875" s="2" t="s">
        <v>34</v>
      </c>
      <c r="B875" s="14">
        <v>1987</v>
      </c>
      <c r="C875" s="2" t="s">
        <v>33</v>
      </c>
      <c r="D875" s="2"/>
      <c r="E875" s="2" t="s">
        <v>23</v>
      </c>
      <c r="F875" s="2" t="s">
        <v>29</v>
      </c>
      <c r="G875" s="14">
        <v>215</v>
      </c>
      <c r="H875" s="2"/>
      <c r="I875" s="2"/>
      <c r="J875" s="11" t="s">
        <v>232</v>
      </c>
      <c r="K875" s="2"/>
      <c r="L875" s="2"/>
      <c r="M875" s="2"/>
      <c r="N875" s="2"/>
      <c r="O875" s="2"/>
      <c r="P875" s="2" t="s">
        <v>24</v>
      </c>
      <c r="Q875" s="2" t="s">
        <v>28</v>
      </c>
      <c r="R875" s="2" t="s">
        <v>26</v>
      </c>
      <c r="S875" s="2" t="s">
        <v>457</v>
      </c>
      <c r="T875" s="15">
        <v>535</v>
      </c>
      <c r="U875" s="2"/>
    </row>
    <row r="876" spans="1:21" ht="17.25" x14ac:dyDescent="0.25">
      <c r="A876" s="2" t="s">
        <v>34</v>
      </c>
      <c r="B876" s="14">
        <v>1987</v>
      </c>
      <c r="C876" s="2" t="s">
        <v>33</v>
      </c>
      <c r="D876" s="2"/>
      <c r="E876" s="2" t="s">
        <v>23</v>
      </c>
      <c r="F876" s="2" t="s">
        <v>29</v>
      </c>
      <c r="G876" s="14">
        <v>216</v>
      </c>
      <c r="H876" s="2"/>
      <c r="I876" s="2"/>
      <c r="J876" s="11" t="s">
        <v>233</v>
      </c>
      <c r="K876" s="2"/>
      <c r="L876" s="2"/>
      <c r="M876" s="2"/>
      <c r="N876" s="2"/>
      <c r="O876" s="2"/>
      <c r="P876" s="2" t="s">
        <v>24</v>
      </c>
      <c r="Q876" s="2" t="s">
        <v>28</v>
      </c>
      <c r="R876" s="2" t="s">
        <v>26</v>
      </c>
      <c r="S876" s="2" t="s">
        <v>458</v>
      </c>
      <c r="T876" s="15">
        <v>942</v>
      </c>
      <c r="U876" s="2"/>
    </row>
    <row r="877" spans="1:21" ht="17.25" x14ac:dyDescent="0.25">
      <c r="A877" s="2" t="s">
        <v>34</v>
      </c>
      <c r="B877" s="14">
        <v>1987</v>
      </c>
      <c r="C877" s="2" t="s">
        <v>33</v>
      </c>
      <c r="D877" s="2"/>
      <c r="E877" s="2" t="s">
        <v>23</v>
      </c>
      <c r="F877" s="2" t="s">
        <v>29</v>
      </c>
      <c r="G877" s="14">
        <v>217</v>
      </c>
      <c r="H877" s="2"/>
      <c r="I877" s="2"/>
      <c r="J877" s="11" t="s">
        <v>234</v>
      </c>
      <c r="K877" s="2"/>
      <c r="L877" s="2"/>
      <c r="M877" s="2"/>
      <c r="N877" s="2"/>
      <c r="O877" s="2"/>
      <c r="P877" s="2" t="s">
        <v>24</v>
      </c>
      <c r="Q877" s="2" t="s">
        <v>28</v>
      </c>
      <c r="R877" s="2" t="s">
        <v>26</v>
      </c>
      <c r="S877" s="2" t="s">
        <v>459</v>
      </c>
      <c r="T877" s="15">
        <v>730</v>
      </c>
      <c r="U877" s="2"/>
    </row>
    <row r="878" spans="1:21" ht="17.25" x14ac:dyDescent="0.25">
      <c r="A878" s="2" t="s">
        <v>34</v>
      </c>
      <c r="B878" s="14">
        <v>1987</v>
      </c>
      <c r="C878" s="2" t="s">
        <v>33</v>
      </c>
      <c r="D878" s="2"/>
      <c r="E878" s="2" t="s">
        <v>23</v>
      </c>
      <c r="F878" s="2" t="s">
        <v>29</v>
      </c>
      <c r="G878" s="14">
        <v>218</v>
      </c>
      <c r="H878" s="2"/>
      <c r="I878" s="2"/>
      <c r="J878" s="11" t="s">
        <v>235</v>
      </c>
      <c r="K878" s="2"/>
      <c r="L878" s="2"/>
      <c r="M878" s="2"/>
      <c r="N878" s="2"/>
      <c r="O878" s="2"/>
      <c r="P878" s="2" t="s">
        <v>24</v>
      </c>
      <c r="Q878" s="2" t="s">
        <v>28</v>
      </c>
      <c r="R878" s="2" t="s">
        <v>26</v>
      </c>
      <c r="S878" s="2" t="s">
        <v>460</v>
      </c>
      <c r="T878" s="15">
        <v>562</v>
      </c>
      <c r="U878" s="2"/>
    </row>
    <row r="879" spans="1:21" ht="17.25" x14ac:dyDescent="0.25">
      <c r="A879" s="2" t="s">
        <v>34</v>
      </c>
      <c r="B879" s="14">
        <v>1987</v>
      </c>
      <c r="C879" s="2" t="s">
        <v>33</v>
      </c>
      <c r="D879" s="2"/>
      <c r="E879" s="2" t="s">
        <v>23</v>
      </c>
      <c r="F879" s="2" t="s">
        <v>29</v>
      </c>
      <c r="G879" s="14">
        <v>219</v>
      </c>
      <c r="H879" s="2"/>
      <c r="I879" s="2"/>
      <c r="J879" s="11" t="s">
        <v>236</v>
      </c>
      <c r="K879" s="2"/>
      <c r="L879" s="2"/>
      <c r="M879" s="2"/>
      <c r="N879" s="2"/>
      <c r="O879" s="2"/>
      <c r="P879" s="2" t="s">
        <v>24</v>
      </c>
      <c r="Q879" s="2" t="s">
        <v>28</v>
      </c>
      <c r="R879" s="2" t="s">
        <v>26</v>
      </c>
      <c r="S879" s="2" t="s">
        <v>461</v>
      </c>
      <c r="T879" s="15">
        <v>413</v>
      </c>
      <c r="U879" s="2"/>
    </row>
    <row r="880" spans="1:21" ht="17.25" x14ac:dyDescent="0.25">
      <c r="A880" s="2" t="s">
        <v>34</v>
      </c>
      <c r="B880" s="14">
        <v>1987</v>
      </c>
      <c r="C880" s="2" t="s">
        <v>33</v>
      </c>
      <c r="D880" s="2"/>
      <c r="E880" s="2" t="s">
        <v>23</v>
      </c>
      <c r="F880" s="2" t="s">
        <v>29</v>
      </c>
      <c r="G880" s="14">
        <v>220</v>
      </c>
      <c r="H880" s="2"/>
      <c r="I880" s="2"/>
      <c r="J880" s="11" t="s">
        <v>237</v>
      </c>
      <c r="K880" s="2"/>
      <c r="L880" s="2"/>
      <c r="M880" s="2"/>
      <c r="N880" s="2"/>
      <c r="O880" s="2"/>
      <c r="P880" s="2" t="s">
        <v>24</v>
      </c>
      <c r="Q880" s="2" t="s">
        <v>28</v>
      </c>
      <c r="R880" s="2" t="s">
        <v>26</v>
      </c>
      <c r="S880" s="2" t="s">
        <v>462</v>
      </c>
      <c r="T880" s="15">
        <v>480</v>
      </c>
      <c r="U880" s="2"/>
    </row>
    <row r="881" spans="1:21" ht="17.25" x14ac:dyDescent="0.25">
      <c r="A881" s="2" t="s">
        <v>34</v>
      </c>
      <c r="B881" s="14">
        <v>1987</v>
      </c>
      <c r="C881" s="2" t="s">
        <v>33</v>
      </c>
      <c r="D881" s="2"/>
      <c r="E881" s="2" t="s">
        <v>23</v>
      </c>
      <c r="F881" s="2" t="s">
        <v>29</v>
      </c>
      <c r="G881" s="14">
        <v>221</v>
      </c>
      <c r="H881" s="2"/>
      <c r="I881" s="2"/>
      <c r="J881" s="11" t="s">
        <v>238</v>
      </c>
      <c r="K881" s="2"/>
      <c r="L881" s="2"/>
      <c r="M881" s="2"/>
      <c r="N881" s="2"/>
      <c r="O881" s="2"/>
      <c r="P881" s="2" t="s">
        <v>24</v>
      </c>
      <c r="Q881" s="2" t="s">
        <v>28</v>
      </c>
      <c r="R881" s="2" t="s">
        <v>26</v>
      </c>
      <c r="S881" s="2" t="s">
        <v>463</v>
      </c>
      <c r="T881" s="15">
        <v>567</v>
      </c>
      <c r="U881" s="2"/>
    </row>
    <row r="882" spans="1:21" ht="17.25" x14ac:dyDescent="0.25">
      <c r="A882" s="2" t="s">
        <v>34</v>
      </c>
      <c r="B882" s="14">
        <v>1987</v>
      </c>
      <c r="C882" s="2" t="s">
        <v>33</v>
      </c>
      <c r="D882" s="2"/>
      <c r="E882" s="2" t="s">
        <v>23</v>
      </c>
      <c r="F882" s="2" t="s">
        <v>29</v>
      </c>
      <c r="G882" s="14">
        <v>222</v>
      </c>
      <c r="H882" s="2"/>
      <c r="I882" s="2"/>
      <c r="J882" s="11" t="s">
        <v>239</v>
      </c>
      <c r="K882" s="2"/>
      <c r="L882" s="2"/>
      <c r="M882" s="2"/>
      <c r="N882" s="2"/>
      <c r="O882" s="2"/>
      <c r="P882" s="2" t="s">
        <v>24</v>
      </c>
      <c r="Q882" s="2" t="s">
        <v>28</v>
      </c>
      <c r="R882" s="2" t="s">
        <v>26</v>
      </c>
      <c r="S882" s="2" t="s">
        <v>464</v>
      </c>
      <c r="T882" s="15">
        <v>937</v>
      </c>
      <c r="U882" s="2"/>
    </row>
    <row r="883" spans="1:21" ht="17.25" x14ac:dyDescent="0.25">
      <c r="A883" s="2" t="s">
        <v>34</v>
      </c>
      <c r="B883" s="14">
        <v>1987</v>
      </c>
      <c r="C883" s="2" t="s">
        <v>33</v>
      </c>
      <c r="D883" s="2"/>
      <c r="E883" s="2" t="s">
        <v>23</v>
      </c>
      <c r="F883" s="2" t="s">
        <v>29</v>
      </c>
      <c r="G883" s="14">
        <v>223</v>
      </c>
      <c r="H883" s="2"/>
      <c r="I883" s="2"/>
      <c r="J883" s="11" t="s">
        <v>240</v>
      </c>
      <c r="K883" s="2"/>
      <c r="L883" s="2"/>
      <c r="M883" s="2"/>
      <c r="N883" s="2"/>
      <c r="O883" s="2"/>
      <c r="P883" s="2" t="s">
        <v>24</v>
      </c>
      <c r="Q883" s="2" t="s">
        <v>28</v>
      </c>
      <c r="R883" s="2" t="s">
        <v>26</v>
      </c>
      <c r="S883" s="2" t="s">
        <v>465</v>
      </c>
      <c r="T883" s="15">
        <v>705</v>
      </c>
      <c r="U883" s="2"/>
    </row>
    <row r="884" spans="1:21" ht="17.25" x14ac:dyDescent="0.25">
      <c r="A884" s="2" t="s">
        <v>34</v>
      </c>
      <c r="B884" s="14">
        <v>1987</v>
      </c>
      <c r="C884" s="2" t="s">
        <v>33</v>
      </c>
      <c r="D884" s="2"/>
      <c r="E884" s="2" t="s">
        <v>23</v>
      </c>
      <c r="F884" s="2" t="s">
        <v>29</v>
      </c>
      <c r="G884" s="14">
        <v>224</v>
      </c>
      <c r="H884" s="2"/>
      <c r="I884" s="2"/>
      <c r="J884" s="11" t="s">
        <v>241</v>
      </c>
      <c r="K884" s="2"/>
      <c r="L884" s="2"/>
      <c r="M884" s="2"/>
      <c r="N884" s="2"/>
      <c r="O884" s="2"/>
      <c r="P884" s="2" t="s">
        <v>24</v>
      </c>
      <c r="Q884" s="2" t="s">
        <v>28</v>
      </c>
      <c r="R884" s="2" t="s">
        <v>26</v>
      </c>
      <c r="S884" s="2" t="s">
        <v>466</v>
      </c>
      <c r="T884" s="15">
        <v>610</v>
      </c>
      <c r="U884" s="2"/>
    </row>
    <row r="885" spans="1:21" ht="17.25" x14ac:dyDescent="0.25">
      <c r="A885" s="2" t="s">
        <v>34</v>
      </c>
      <c r="B885" s="14">
        <v>1987</v>
      </c>
      <c r="C885" s="2" t="s">
        <v>33</v>
      </c>
      <c r="D885" s="2"/>
      <c r="E885" s="2" t="s">
        <v>23</v>
      </c>
      <c r="F885" s="2" t="s">
        <v>29</v>
      </c>
      <c r="G885" s="14">
        <v>225</v>
      </c>
      <c r="H885" s="2"/>
      <c r="I885" s="2"/>
      <c r="J885" s="11" t="s">
        <v>242</v>
      </c>
      <c r="K885" s="2"/>
      <c r="L885" s="2"/>
      <c r="M885" s="2"/>
      <c r="N885" s="2"/>
      <c r="O885" s="2"/>
      <c r="P885" s="2" t="s">
        <v>24</v>
      </c>
      <c r="Q885" s="2" t="s">
        <v>28</v>
      </c>
      <c r="R885" s="2" t="s">
        <v>26</v>
      </c>
      <c r="S885" s="2" t="s">
        <v>467</v>
      </c>
      <c r="T885" s="15">
        <v>546</v>
      </c>
      <c r="U885" s="2"/>
    </row>
    <row r="886" spans="1:21" ht="17.25" x14ac:dyDescent="0.25">
      <c r="A886" s="2" t="s">
        <v>34</v>
      </c>
      <c r="B886" s="14">
        <v>1987</v>
      </c>
      <c r="C886" s="2" t="s">
        <v>33</v>
      </c>
      <c r="D886" s="2"/>
      <c r="E886" s="2" t="s">
        <v>23</v>
      </c>
      <c r="F886" s="2" t="s">
        <v>29</v>
      </c>
      <c r="G886" s="14">
        <v>226</v>
      </c>
      <c r="H886" s="2"/>
      <c r="I886" s="2"/>
      <c r="J886" s="11" t="s">
        <v>243</v>
      </c>
      <c r="K886" s="2"/>
      <c r="L886" s="2"/>
      <c r="M886" s="2"/>
      <c r="N886" s="2"/>
      <c r="O886" s="2"/>
      <c r="P886" s="2" t="s">
        <v>24</v>
      </c>
      <c r="Q886" s="2" t="s">
        <v>28</v>
      </c>
      <c r="R886" s="2" t="s">
        <v>26</v>
      </c>
      <c r="S886" s="2" t="s">
        <v>468</v>
      </c>
      <c r="T886" s="15">
        <v>626</v>
      </c>
      <c r="U886" s="2"/>
    </row>
    <row r="887" spans="1:21" ht="17.25" x14ac:dyDescent="0.25">
      <c r="A887" s="2" t="s">
        <v>34</v>
      </c>
      <c r="B887" s="14">
        <v>1987</v>
      </c>
      <c r="C887" s="2" t="s">
        <v>33</v>
      </c>
      <c r="D887" s="2"/>
      <c r="E887" s="2" t="s">
        <v>23</v>
      </c>
      <c r="F887" s="2" t="s">
        <v>29</v>
      </c>
      <c r="G887" s="14">
        <v>227</v>
      </c>
      <c r="H887" s="2"/>
      <c r="I887" s="2"/>
      <c r="J887" s="11" t="s">
        <v>244</v>
      </c>
      <c r="K887" s="2"/>
      <c r="L887" s="2"/>
      <c r="M887" s="2"/>
      <c r="N887" s="2"/>
      <c r="O887" s="2"/>
      <c r="P887" s="2" t="s">
        <v>24</v>
      </c>
      <c r="Q887" s="2" t="s">
        <v>28</v>
      </c>
      <c r="R887" s="2" t="s">
        <v>26</v>
      </c>
      <c r="S887" s="2" t="s">
        <v>469</v>
      </c>
      <c r="T887" s="15">
        <v>902</v>
      </c>
      <c r="U887" s="2"/>
    </row>
    <row r="888" spans="1:21" ht="17.25" x14ac:dyDescent="0.25">
      <c r="A888" s="2" t="s">
        <v>34</v>
      </c>
      <c r="B888" s="14">
        <v>1987</v>
      </c>
      <c r="C888" s="2" t="s">
        <v>33</v>
      </c>
      <c r="D888" s="2"/>
      <c r="E888" s="2" t="s">
        <v>23</v>
      </c>
      <c r="F888" s="2" t="s">
        <v>29</v>
      </c>
      <c r="G888" s="14">
        <v>228</v>
      </c>
      <c r="H888" s="2"/>
      <c r="I888" s="2"/>
      <c r="J888" s="11" t="s">
        <v>245</v>
      </c>
      <c r="K888" s="2"/>
      <c r="L888" s="2"/>
      <c r="M888" s="2"/>
      <c r="N888" s="2"/>
      <c r="O888" s="2"/>
      <c r="P888" s="2" t="s">
        <v>24</v>
      </c>
      <c r="Q888" s="2" t="s">
        <v>28</v>
      </c>
      <c r="R888" s="2" t="s">
        <v>26</v>
      </c>
      <c r="S888" s="2" t="s">
        <v>470</v>
      </c>
      <c r="T888" s="15">
        <v>640</v>
      </c>
      <c r="U888" s="2"/>
    </row>
    <row r="889" spans="1:21" ht="17.25" x14ac:dyDescent="0.25">
      <c r="A889" s="2" t="s">
        <v>34</v>
      </c>
      <c r="B889" s="14">
        <v>1987</v>
      </c>
      <c r="C889" s="2" t="s">
        <v>33</v>
      </c>
      <c r="D889" s="2"/>
      <c r="E889" s="2" t="s">
        <v>23</v>
      </c>
      <c r="F889" s="2" t="s">
        <v>29</v>
      </c>
      <c r="G889" s="14">
        <v>229</v>
      </c>
      <c r="H889" s="2"/>
      <c r="I889" s="2"/>
      <c r="J889" s="11" t="s">
        <v>246</v>
      </c>
      <c r="K889" s="2"/>
      <c r="L889" s="2"/>
      <c r="M889" s="2"/>
      <c r="N889" s="2"/>
      <c r="O889" s="2"/>
      <c r="P889" s="2" t="s">
        <v>24</v>
      </c>
      <c r="Q889" s="2" t="s">
        <v>28</v>
      </c>
      <c r="R889" s="2" t="s">
        <v>26</v>
      </c>
      <c r="S889" s="2" t="s">
        <v>471</v>
      </c>
      <c r="T889" s="15">
        <v>462</v>
      </c>
      <c r="U889" s="2"/>
    </row>
    <row r="890" spans="1:21" ht="17.25" x14ac:dyDescent="0.25">
      <c r="A890" s="2" t="s">
        <v>34</v>
      </c>
      <c r="B890" s="14">
        <v>1987</v>
      </c>
      <c r="C890" s="2" t="s">
        <v>33</v>
      </c>
      <c r="D890" s="2"/>
      <c r="E890" s="2" t="s">
        <v>23</v>
      </c>
      <c r="F890" s="2" t="s">
        <v>29</v>
      </c>
      <c r="G890" s="14">
        <v>230</v>
      </c>
      <c r="H890" s="2"/>
      <c r="I890" s="2"/>
      <c r="J890" s="11" t="s">
        <v>247</v>
      </c>
      <c r="K890" s="2"/>
      <c r="L890" s="2"/>
      <c r="M890" s="2"/>
      <c r="N890" s="2"/>
      <c r="O890" s="2"/>
      <c r="P890" s="2" t="s">
        <v>24</v>
      </c>
      <c r="Q890" s="2" t="s">
        <v>28</v>
      </c>
      <c r="R890" s="2" t="s">
        <v>26</v>
      </c>
      <c r="S890" s="2" t="s">
        <v>472</v>
      </c>
      <c r="T890" s="15">
        <v>367</v>
      </c>
      <c r="U890" s="2"/>
    </row>
    <row r="891" spans="1:21" ht="17.25" x14ac:dyDescent="0.25">
      <c r="A891" s="2" t="s">
        <v>34</v>
      </c>
      <c r="B891" s="14">
        <v>1987</v>
      </c>
      <c r="C891" s="2" t="s">
        <v>33</v>
      </c>
      <c r="D891" s="2"/>
      <c r="E891" s="2" t="s">
        <v>23</v>
      </c>
      <c r="F891" s="2" t="s">
        <v>29</v>
      </c>
      <c r="G891" s="14">
        <v>231</v>
      </c>
      <c r="H891" s="2"/>
      <c r="I891" s="2"/>
      <c r="J891" s="11" t="s">
        <v>248</v>
      </c>
      <c r="K891" s="2"/>
      <c r="L891" s="2"/>
      <c r="M891" s="2"/>
      <c r="N891" s="2"/>
      <c r="O891" s="2"/>
      <c r="P891" s="2" t="s">
        <v>24</v>
      </c>
      <c r="Q891" s="2" t="s">
        <v>28</v>
      </c>
      <c r="R891" s="2" t="s">
        <v>26</v>
      </c>
      <c r="S891" s="2" t="s">
        <v>473</v>
      </c>
      <c r="T891" s="15">
        <v>634</v>
      </c>
      <c r="U891" s="2"/>
    </row>
    <row r="892" spans="1:21" ht="17.25" x14ac:dyDescent="0.25">
      <c r="A892" s="2" t="s">
        <v>34</v>
      </c>
      <c r="B892" s="14">
        <v>1987</v>
      </c>
      <c r="C892" s="2" t="s">
        <v>33</v>
      </c>
      <c r="D892" s="2"/>
      <c r="E892" s="2" t="s">
        <v>23</v>
      </c>
      <c r="F892" s="2" t="s">
        <v>29</v>
      </c>
      <c r="G892" s="14">
        <v>232</v>
      </c>
      <c r="H892" s="2"/>
      <c r="I892" s="2"/>
      <c r="J892" s="11" t="s">
        <v>249</v>
      </c>
      <c r="K892" s="2"/>
      <c r="L892" s="2"/>
      <c r="M892" s="2"/>
      <c r="N892" s="2"/>
      <c r="O892" s="2"/>
      <c r="P892" s="2" t="s">
        <v>24</v>
      </c>
      <c r="Q892" s="2" t="s">
        <v>28</v>
      </c>
      <c r="R892" s="2" t="s">
        <v>26</v>
      </c>
      <c r="S892" s="2" t="s">
        <v>474</v>
      </c>
      <c r="T892" s="15">
        <v>554</v>
      </c>
      <c r="U892" s="2"/>
    </row>
    <row r="893" spans="1:21" ht="17.25" x14ac:dyDescent="0.25">
      <c r="A893" s="2" t="s">
        <v>34</v>
      </c>
      <c r="B893" s="14">
        <v>1987</v>
      </c>
      <c r="C893" s="2" t="s">
        <v>33</v>
      </c>
      <c r="D893" s="2"/>
      <c r="E893" s="2" t="s">
        <v>23</v>
      </c>
      <c r="F893" s="2" t="s">
        <v>29</v>
      </c>
      <c r="G893" s="14">
        <v>233</v>
      </c>
      <c r="H893" s="2"/>
      <c r="I893" s="2"/>
      <c r="J893" s="11" t="s">
        <v>250</v>
      </c>
      <c r="K893" s="2"/>
      <c r="L893" s="2"/>
      <c r="M893" s="2"/>
      <c r="N893" s="2"/>
      <c r="O893" s="2"/>
      <c r="P893" s="2" t="s">
        <v>24</v>
      </c>
      <c r="Q893" s="2" t="s">
        <v>28</v>
      </c>
      <c r="R893" s="2" t="s">
        <v>26</v>
      </c>
      <c r="S893" s="2" t="s">
        <v>475</v>
      </c>
      <c r="T893" s="15">
        <v>713</v>
      </c>
      <c r="U893" s="2"/>
    </row>
    <row r="894" spans="1:21" ht="17.25" x14ac:dyDescent="0.25">
      <c r="A894" s="2" t="s">
        <v>34</v>
      </c>
      <c r="B894" s="14">
        <v>1987</v>
      </c>
      <c r="C894" s="2" t="s">
        <v>33</v>
      </c>
      <c r="D894" s="2"/>
      <c r="E894" s="2" t="s">
        <v>23</v>
      </c>
      <c r="F894" s="2" t="s">
        <v>29</v>
      </c>
      <c r="G894" s="14">
        <v>234</v>
      </c>
      <c r="H894" s="2"/>
      <c r="I894" s="2"/>
      <c r="J894" s="11" t="s">
        <v>251</v>
      </c>
      <c r="K894" s="2"/>
      <c r="L894" s="2"/>
      <c r="M894" s="2"/>
      <c r="N894" s="2"/>
      <c r="O894" s="2"/>
      <c r="P894" s="2" t="s">
        <v>24</v>
      </c>
      <c r="Q894" s="2" t="s">
        <v>28</v>
      </c>
      <c r="R894" s="2" t="s">
        <v>26</v>
      </c>
      <c r="S894" s="2" t="s">
        <v>476</v>
      </c>
      <c r="T894" s="15">
        <v>369</v>
      </c>
      <c r="U894" s="2"/>
    </row>
    <row r="895" spans="1:21" ht="17.25" x14ac:dyDescent="0.25">
      <c r="A895" s="2" t="s">
        <v>34</v>
      </c>
      <c r="B895" s="14">
        <v>1987</v>
      </c>
      <c r="C895" s="2" t="s">
        <v>33</v>
      </c>
      <c r="D895" s="2"/>
      <c r="E895" s="2" t="s">
        <v>23</v>
      </c>
      <c r="F895" s="2" t="s">
        <v>29</v>
      </c>
      <c r="G895" s="14">
        <v>235</v>
      </c>
      <c r="H895" s="2"/>
      <c r="I895" s="2"/>
      <c r="J895" s="11" t="s">
        <v>252</v>
      </c>
      <c r="K895" s="2"/>
      <c r="L895" s="2"/>
      <c r="M895" s="2"/>
      <c r="N895" s="2"/>
      <c r="O895" s="2"/>
      <c r="P895" s="2" t="s">
        <v>24</v>
      </c>
      <c r="Q895" s="2" t="s">
        <v>28</v>
      </c>
      <c r="R895" s="2" t="s">
        <v>26</v>
      </c>
      <c r="S895" s="2" t="s">
        <v>477</v>
      </c>
      <c r="T895" s="15">
        <v>568</v>
      </c>
      <c r="U895" s="2"/>
    </row>
    <row r="896" spans="1:21" ht="17.25" x14ac:dyDescent="0.25">
      <c r="A896" s="2" t="s">
        <v>34</v>
      </c>
      <c r="B896" s="14">
        <v>1987</v>
      </c>
      <c r="C896" s="2" t="s">
        <v>33</v>
      </c>
      <c r="D896" s="2"/>
      <c r="E896" s="2" t="s">
        <v>23</v>
      </c>
      <c r="F896" s="2" t="s">
        <v>29</v>
      </c>
      <c r="G896" s="14">
        <v>236</v>
      </c>
      <c r="H896" s="2"/>
      <c r="I896" s="2"/>
      <c r="J896" s="11" t="s">
        <v>1194</v>
      </c>
      <c r="K896" s="2"/>
      <c r="L896" s="2"/>
      <c r="M896" s="2"/>
      <c r="N896" s="2"/>
      <c r="O896" s="2"/>
      <c r="P896" s="2" t="s">
        <v>24</v>
      </c>
      <c r="Q896" s="2" t="s">
        <v>28</v>
      </c>
      <c r="R896" s="2" t="s">
        <v>26</v>
      </c>
      <c r="S896" s="2" t="s">
        <v>478</v>
      </c>
      <c r="T896" s="16">
        <v>1542</v>
      </c>
      <c r="U896" s="2"/>
    </row>
    <row r="897" spans="1:21" ht="17.25" x14ac:dyDescent="0.25">
      <c r="A897" s="2" t="s">
        <v>34</v>
      </c>
      <c r="B897" s="14">
        <v>1987</v>
      </c>
      <c r="C897" s="2" t="s">
        <v>33</v>
      </c>
      <c r="D897" s="2"/>
      <c r="E897" s="2" t="s">
        <v>23</v>
      </c>
      <c r="F897" s="2" t="s">
        <v>29</v>
      </c>
      <c r="G897" s="14">
        <v>237</v>
      </c>
      <c r="H897" s="2"/>
      <c r="I897" s="2"/>
      <c r="J897" s="11" t="s">
        <v>1195</v>
      </c>
      <c r="K897" s="2"/>
      <c r="L897" s="2"/>
      <c r="M897" s="2"/>
      <c r="N897" s="2"/>
      <c r="O897" s="2"/>
      <c r="P897" s="2" t="s">
        <v>24</v>
      </c>
      <c r="Q897" s="2" t="s">
        <v>28</v>
      </c>
      <c r="R897" s="2" t="s">
        <v>26</v>
      </c>
      <c r="S897" s="2" t="s">
        <v>479</v>
      </c>
      <c r="T897" s="15">
        <v>442</v>
      </c>
      <c r="U897" s="2"/>
    </row>
    <row r="898" spans="1:21" ht="17.25" x14ac:dyDescent="0.25">
      <c r="A898" s="2" t="s">
        <v>34</v>
      </c>
      <c r="B898" s="14">
        <v>1987</v>
      </c>
      <c r="C898" s="2" t="s">
        <v>33</v>
      </c>
      <c r="D898" s="2"/>
      <c r="E898" s="2" t="s">
        <v>23</v>
      </c>
      <c r="F898" s="2" t="s">
        <v>29</v>
      </c>
      <c r="G898" s="14">
        <v>238</v>
      </c>
      <c r="H898" s="2"/>
      <c r="I898" s="2"/>
      <c r="J898" s="11" t="s">
        <v>1196</v>
      </c>
      <c r="K898" s="2"/>
      <c r="L898" s="2"/>
      <c r="M898" s="2"/>
      <c r="N898" s="2"/>
      <c r="O898" s="2"/>
      <c r="P898" s="2" t="s">
        <v>24</v>
      </c>
      <c r="Q898" s="2" t="s">
        <v>28</v>
      </c>
      <c r="R898" s="2" t="s">
        <v>26</v>
      </c>
      <c r="S898" s="2" t="s">
        <v>480</v>
      </c>
      <c r="T898" s="15">
        <v>805</v>
      </c>
      <c r="U898" s="2"/>
    </row>
    <row r="899" spans="1:21" ht="17.25" x14ac:dyDescent="0.25">
      <c r="A899" s="2" t="s">
        <v>34</v>
      </c>
      <c r="B899" s="14">
        <v>1987</v>
      </c>
      <c r="C899" s="2" t="s">
        <v>33</v>
      </c>
      <c r="D899" s="2"/>
      <c r="E899" s="2" t="s">
        <v>23</v>
      </c>
      <c r="F899" s="2" t="s">
        <v>29</v>
      </c>
      <c r="G899" s="14">
        <v>239</v>
      </c>
      <c r="H899" s="2"/>
      <c r="I899" s="2"/>
      <c r="J899" s="11" t="s">
        <v>1197</v>
      </c>
      <c r="K899" s="2"/>
      <c r="L899" s="2"/>
      <c r="M899" s="2"/>
      <c r="N899" s="2"/>
      <c r="O899" s="2"/>
      <c r="P899" s="2" t="s">
        <v>24</v>
      </c>
      <c r="Q899" s="2" t="s">
        <v>28</v>
      </c>
      <c r="R899" s="2" t="s">
        <v>26</v>
      </c>
      <c r="S899" s="2" t="s">
        <v>481</v>
      </c>
      <c r="T899" s="16">
        <v>2259</v>
      </c>
      <c r="U899" s="2"/>
    </row>
    <row r="900" spans="1:21" ht="17.25" x14ac:dyDescent="0.25">
      <c r="A900" s="2" t="s">
        <v>34</v>
      </c>
      <c r="B900" s="14">
        <v>1987</v>
      </c>
      <c r="C900" s="2" t="s">
        <v>33</v>
      </c>
      <c r="D900" s="2"/>
      <c r="E900" s="2" t="s">
        <v>23</v>
      </c>
      <c r="F900" s="2" t="s">
        <v>29</v>
      </c>
      <c r="G900" s="14">
        <v>240</v>
      </c>
      <c r="H900" s="2"/>
      <c r="I900" s="2"/>
      <c r="J900" s="11" t="s">
        <v>1198</v>
      </c>
      <c r="K900" s="2"/>
      <c r="L900" s="2"/>
      <c r="M900" s="2"/>
      <c r="N900" s="2"/>
      <c r="O900" s="2"/>
      <c r="P900" s="2" t="s">
        <v>24</v>
      </c>
      <c r="Q900" s="2" t="s">
        <v>28</v>
      </c>
      <c r="R900" s="2" t="s">
        <v>26</v>
      </c>
      <c r="S900" s="2" t="s">
        <v>482</v>
      </c>
      <c r="T900" s="15">
        <v>717</v>
      </c>
      <c r="U900" s="2"/>
    </row>
    <row r="901" spans="1:21" ht="17.25" x14ac:dyDescent="0.25">
      <c r="A901" s="2" t="s">
        <v>34</v>
      </c>
      <c r="B901" s="14">
        <v>1987</v>
      </c>
      <c r="C901" s="2" t="s">
        <v>33</v>
      </c>
      <c r="D901" s="2"/>
      <c r="E901" s="2" t="s">
        <v>23</v>
      </c>
      <c r="F901" s="2" t="s">
        <v>29</v>
      </c>
      <c r="G901" s="14">
        <v>241</v>
      </c>
      <c r="H901" s="2"/>
      <c r="I901" s="2"/>
      <c r="J901" s="11" t="s">
        <v>253</v>
      </c>
      <c r="K901" s="2"/>
      <c r="L901" s="2"/>
      <c r="M901" s="2"/>
      <c r="N901" s="2"/>
      <c r="O901" s="2"/>
      <c r="P901" s="2" t="s">
        <v>24</v>
      </c>
      <c r="Q901" s="2" t="s">
        <v>28</v>
      </c>
      <c r="R901" s="2" t="s">
        <v>26</v>
      </c>
      <c r="S901" s="2" t="s">
        <v>483</v>
      </c>
      <c r="T901" s="15">
        <v>815</v>
      </c>
      <c r="U901" s="2"/>
    </row>
    <row r="902" spans="1:21" ht="17.25" x14ac:dyDescent="0.25">
      <c r="A902" s="2" t="s">
        <v>34</v>
      </c>
      <c r="B902" s="14">
        <v>1987</v>
      </c>
      <c r="C902" s="2" t="s">
        <v>33</v>
      </c>
      <c r="D902" s="2"/>
      <c r="E902" s="2" t="s">
        <v>23</v>
      </c>
      <c r="F902" s="2" t="s">
        <v>29</v>
      </c>
      <c r="G902" s="14">
        <v>242</v>
      </c>
      <c r="H902" s="2"/>
      <c r="I902" s="2"/>
      <c r="J902" s="11" t="s">
        <v>254</v>
      </c>
      <c r="K902" s="2"/>
      <c r="L902" s="2"/>
      <c r="M902" s="2"/>
      <c r="N902" s="2"/>
      <c r="O902" s="2"/>
      <c r="P902" s="2" t="s">
        <v>24</v>
      </c>
      <c r="Q902" s="2" t="s">
        <v>28</v>
      </c>
      <c r="R902" s="2" t="s">
        <v>26</v>
      </c>
      <c r="S902" s="2" t="s">
        <v>484</v>
      </c>
      <c r="T902" s="15">
        <v>367</v>
      </c>
      <c r="U902" s="2"/>
    </row>
    <row r="903" spans="1:21" ht="17.25" x14ac:dyDescent="0.25">
      <c r="A903" s="2" t="s">
        <v>34</v>
      </c>
      <c r="B903" s="14">
        <v>1987</v>
      </c>
      <c r="C903" s="2" t="s">
        <v>33</v>
      </c>
      <c r="D903" s="2"/>
      <c r="E903" s="2" t="s">
        <v>23</v>
      </c>
      <c r="F903" s="2" t="s">
        <v>29</v>
      </c>
      <c r="G903" s="14">
        <v>243</v>
      </c>
      <c r="H903" s="2"/>
      <c r="I903" s="2"/>
      <c r="J903" s="11" t="s">
        <v>255</v>
      </c>
      <c r="K903" s="2"/>
      <c r="L903" s="2"/>
      <c r="M903" s="2"/>
      <c r="N903" s="2"/>
      <c r="O903" s="2"/>
      <c r="P903" s="2" t="s">
        <v>24</v>
      </c>
      <c r="Q903" s="2" t="s">
        <v>28</v>
      </c>
      <c r="R903" s="2" t="s">
        <v>26</v>
      </c>
      <c r="S903" s="2" t="s">
        <v>485</v>
      </c>
      <c r="T903" s="15">
        <v>470</v>
      </c>
      <c r="U903" s="2"/>
    </row>
    <row r="904" spans="1:21" ht="17.25" x14ac:dyDescent="0.25">
      <c r="A904" s="2" t="s">
        <v>34</v>
      </c>
      <c r="B904" s="14">
        <v>1987</v>
      </c>
      <c r="C904" s="2" t="s">
        <v>33</v>
      </c>
      <c r="D904" s="2"/>
      <c r="E904" s="2" t="s">
        <v>23</v>
      </c>
      <c r="F904" s="2" t="s">
        <v>29</v>
      </c>
      <c r="G904" s="14">
        <v>244</v>
      </c>
      <c r="H904" s="2"/>
      <c r="I904" s="2"/>
      <c r="J904" s="11" t="s">
        <v>256</v>
      </c>
      <c r="K904" s="2"/>
      <c r="L904" s="2"/>
      <c r="M904" s="2"/>
      <c r="N904" s="2"/>
      <c r="O904" s="2"/>
      <c r="P904" s="2" t="s">
        <v>24</v>
      </c>
      <c r="Q904" s="2" t="s">
        <v>28</v>
      </c>
      <c r="R904" s="2" t="s">
        <v>26</v>
      </c>
      <c r="S904" s="2" t="s">
        <v>486</v>
      </c>
      <c r="T904" s="15">
        <v>834</v>
      </c>
      <c r="U904" s="2"/>
    </row>
    <row r="905" spans="1:21" ht="17.25" x14ac:dyDescent="0.25">
      <c r="A905" s="2" t="s">
        <v>34</v>
      </c>
      <c r="B905" s="14">
        <v>1987</v>
      </c>
      <c r="C905" s="2" t="s">
        <v>33</v>
      </c>
      <c r="D905" s="2"/>
      <c r="E905" s="2" t="s">
        <v>23</v>
      </c>
      <c r="F905" s="2" t="s">
        <v>29</v>
      </c>
      <c r="G905" s="14">
        <v>245</v>
      </c>
      <c r="H905" s="2"/>
      <c r="I905" s="2"/>
      <c r="J905" s="11" t="s">
        <v>257</v>
      </c>
      <c r="K905" s="2"/>
      <c r="L905" s="2"/>
      <c r="M905" s="2"/>
      <c r="N905" s="2"/>
      <c r="O905" s="2"/>
      <c r="P905" s="2" t="s">
        <v>24</v>
      </c>
      <c r="Q905" s="2" t="s">
        <v>28</v>
      </c>
      <c r="R905" s="2" t="s">
        <v>26</v>
      </c>
      <c r="S905" s="2" t="s">
        <v>487</v>
      </c>
      <c r="T905" s="15">
        <v>411</v>
      </c>
      <c r="U905" s="2"/>
    </row>
    <row r="906" spans="1:21" ht="17.25" x14ac:dyDescent="0.25">
      <c r="A906" s="2" t="s">
        <v>34</v>
      </c>
      <c r="B906" s="14">
        <v>1987</v>
      </c>
      <c r="C906" s="2" t="s">
        <v>33</v>
      </c>
      <c r="D906" s="2"/>
      <c r="E906" s="2" t="s">
        <v>23</v>
      </c>
      <c r="F906" s="2" t="s">
        <v>29</v>
      </c>
      <c r="G906" s="14">
        <v>246</v>
      </c>
      <c r="H906" s="2"/>
      <c r="I906" s="2"/>
      <c r="J906" s="11" t="s">
        <v>258</v>
      </c>
      <c r="K906" s="2"/>
      <c r="L906" s="2"/>
      <c r="M906" s="2"/>
      <c r="N906" s="2"/>
      <c r="O906" s="2"/>
      <c r="P906" s="2" t="s">
        <v>24</v>
      </c>
      <c r="Q906" s="2" t="s">
        <v>28</v>
      </c>
      <c r="R906" s="2" t="s">
        <v>26</v>
      </c>
      <c r="S906" s="2" t="s">
        <v>488</v>
      </c>
      <c r="T906" s="15">
        <v>543</v>
      </c>
      <c r="U906" s="2"/>
    </row>
    <row r="907" spans="1:21" ht="17.25" x14ac:dyDescent="0.25">
      <c r="A907" s="2" t="s">
        <v>34</v>
      </c>
      <c r="B907" s="14">
        <v>1987</v>
      </c>
      <c r="C907" s="2" t="s">
        <v>33</v>
      </c>
      <c r="D907" s="2"/>
      <c r="E907" s="2" t="s">
        <v>23</v>
      </c>
      <c r="F907" s="2" t="s">
        <v>29</v>
      </c>
      <c r="G907" s="14">
        <v>247</v>
      </c>
      <c r="H907" s="2"/>
      <c r="I907" s="2"/>
      <c r="J907" s="11" t="s">
        <v>259</v>
      </c>
      <c r="K907" s="2"/>
      <c r="L907" s="2"/>
      <c r="M907" s="2"/>
      <c r="N907" s="2"/>
      <c r="O907" s="2"/>
      <c r="P907" s="2" t="s">
        <v>24</v>
      </c>
      <c r="Q907" s="2" t="s">
        <v>28</v>
      </c>
      <c r="R907" s="2" t="s">
        <v>26</v>
      </c>
      <c r="S907" s="2" t="s">
        <v>489</v>
      </c>
      <c r="T907" s="15">
        <v>940</v>
      </c>
      <c r="U907" s="2"/>
    </row>
    <row r="908" spans="1:21" ht="17.25" x14ac:dyDescent="0.25">
      <c r="A908" s="2" t="s">
        <v>34</v>
      </c>
      <c r="B908" s="14">
        <v>1987</v>
      </c>
      <c r="C908" s="2" t="s">
        <v>33</v>
      </c>
      <c r="D908" s="2"/>
      <c r="E908" s="2" t="s">
        <v>23</v>
      </c>
      <c r="F908" s="2" t="s">
        <v>29</v>
      </c>
      <c r="G908" s="14">
        <v>248</v>
      </c>
      <c r="H908" s="2"/>
      <c r="I908" s="2"/>
      <c r="J908" s="11" t="s">
        <v>260</v>
      </c>
      <c r="K908" s="2"/>
      <c r="L908" s="2"/>
      <c r="M908" s="2"/>
      <c r="N908" s="2"/>
      <c r="O908" s="2"/>
      <c r="P908" s="2" t="s">
        <v>24</v>
      </c>
      <c r="Q908" s="2" t="s">
        <v>28</v>
      </c>
      <c r="R908" s="2" t="s">
        <v>26</v>
      </c>
      <c r="S908" s="2" t="s">
        <v>490</v>
      </c>
      <c r="T908" s="15">
        <v>578</v>
      </c>
      <c r="U908" s="2"/>
    </row>
    <row r="909" spans="1:21" ht="17.25" x14ac:dyDescent="0.25">
      <c r="A909" s="2" t="s">
        <v>34</v>
      </c>
      <c r="B909" s="14">
        <v>1987</v>
      </c>
      <c r="C909" s="2" t="s">
        <v>33</v>
      </c>
      <c r="D909" s="2"/>
      <c r="E909" s="2" t="s">
        <v>23</v>
      </c>
      <c r="F909" s="2" t="s">
        <v>29</v>
      </c>
      <c r="G909" s="14">
        <v>249</v>
      </c>
      <c r="H909" s="2"/>
      <c r="I909" s="2"/>
      <c r="J909" s="11" t="s">
        <v>261</v>
      </c>
      <c r="K909" s="2"/>
      <c r="L909" s="2"/>
      <c r="M909" s="2"/>
      <c r="N909" s="2"/>
      <c r="O909" s="2"/>
      <c r="P909" s="2" t="s">
        <v>24</v>
      </c>
      <c r="Q909" s="2" t="s">
        <v>28</v>
      </c>
      <c r="R909" s="2" t="s">
        <v>26</v>
      </c>
      <c r="S909" s="2" t="s">
        <v>491</v>
      </c>
      <c r="T909" s="15">
        <v>354</v>
      </c>
      <c r="U909" s="2"/>
    </row>
    <row r="910" spans="1:21" ht="17.25" x14ac:dyDescent="0.25">
      <c r="A910" s="2" t="s">
        <v>34</v>
      </c>
      <c r="B910" s="14">
        <v>1987</v>
      </c>
      <c r="C910" s="2" t="s">
        <v>33</v>
      </c>
      <c r="D910" s="2"/>
      <c r="E910" s="2" t="s">
        <v>23</v>
      </c>
      <c r="F910" s="2" t="s">
        <v>29</v>
      </c>
      <c r="G910" s="14">
        <v>250</v>
      </c>
      <c r="H910" s="2"/>
      <c r="I910" s="2"/>
      <c r="J910" s="11" t="s">
        <v>262</v>
      </c>
      <c r="K910" s="2"/>
      <c r="L910" s="2"/>
      <c r="M910" s="2"/>
      <c r="N910" s="2"/>
      <c r="O910" s="2"/>
      <c r="P910" s="2" t="s">
        <v>24</v>
      </c>
      <c r="Q910" s="2" t="s">
        <v>28</v>
      </c>
      <c r="R910" s="2" t="s">
        <v>26</v>
      </c>
      <c r="S910" s="2" t="s">
        <v>492</v>
      </c>
      <c r="T910" s="15">
        <v>471</v>
      </c>
      <c r="U910" s="2"/>
    </row>
    <row r="911" spans="1:21" ht="17.25" x14ac:dyDescent="0.25">
      <c r="A911" s="2" t="s">
        <v>34</v>
      </c>
      <c r="B911" s="14">
        <v>1987</v>
      </c>
      <c r="C911" s="2" t="s">
        <v>33</v>
      </c>
      <c r="D911" s="2"/>
      <c r="E911" s="2" t="s">
        <v>23</v>
      </c>
      <c r="F911" s="2" t="s">
        <v>29</v>
      </c>
      <c r="G911" s="14">
        <v>251</v>
      </c>
      <c r="H911" s="2"/>
      <c r="I911" s="2"/>
      <c r="J911" s="11" t="s">
        <v>263</v>
      </c>
      <c r="K911" s="2"/>
      <c r="L911" s="2"/>
      <c r="M911" s="2"/>
      <c r="N911" s="2"/>
      <c r="O911" s="2"/>
      <c r="P911" s="2" t="s">
        <v>24</v>
      </c>
      <c r="Q911" s="2" t="s">
        <v>28</v>
      </c>
      <c r="R911" s="2" t="s">
        <v>26</v>
      </c>
      <c r="S911" s="2" t="s">
        <v>493</v>
      </c>
      <c r="T911" s="15">
        <v>443</v>
      </c>
      <c r="U911" s="2"/>
    </row>
    <row r="912" spans="1:21" ht="17.25" x14ac:dyDescent="0.25">
      <c r="A912" s="2" t="s">
        <v>34</v>
      </c>
      <c r="B912" s="14">
        <v>1987</v>
      </c>
      <c r="C912" s="2" t="s">
        <v>33</v>
      </c>
      <c r="D912" s="2"/>
      <c r="E912" s="2" t="s">
        <v>23</v>
      </c>
      <c r="F912" s="2" t="s">
        <v>29</v>
      </c>
      <c r="G912" s="14">
        <v>252</v>
      </c>
      <c r="H912" s="2"/>
      <c r="I912" s="2"/>
      <c r="J912" s="11" t="s">
        <v>264</v>
      </c>
      <c r="K912" s="2"/>
      <c r="L912" s="2"/>
      <c r="M912" s="2"/>
      <c r="N912" s="2"/>
      <c r="O912" s="2"/>
      <c r="P912" s="2" t="s">
        <v>24</v>
      </c>
      <c r="Q912" s="2" t="s">
        <v>28</v>
      </c>
      <c r="R912" s="2" t="s">
        <v>26</v>
      </c>
      <c r="S912" s="2" t="s">
        <v>494</v>
      </c>
      <c r="T912" s="15">
        <v>474</v>
      </c>
      <c r="U912" s="2"/>
    </row>
    <row r="913" spans="1:21" ht="17.25" x14ac:dyDescent="0.25">
      <c r="A913" s="2" t="s">
        <v>34</v>
      </c>
      <c r="B913" s="14">
        <v>1987</v>
      </c>
      <c r="C913" s="2" t="s">
        <v>33</v>
      </c>
      <c r="D913" s="2"/>
      <c r="E913" s="2" t="s">
        <v>23</v>
      </c>
      <c r="F913" s="2" t="s">
        <v>29</v>
      </c>
      <c r="G913" s="14">
        <v>253</v>
      </c>
      <c r="H913" s="2"/>
      <c r="I913" s="2"/>
      <c r="J913" s="11" t="s">
        <v>265</v>
      </c>
      <c r="K913" s="2"/>
      <c r="L913" s="2"/>
      <c r="M913" s="2"/>
      <c r="N913" s="2"/>
      <c r="O913" s="2"/>
      <c r="P913" s="2" t="s">
        <v>24</v>
      </c>
      <c r="Q913" s="2" t="s">
        <v>28</v>
      </c>
      <c r="R913" s="2" t="s">
        <v>26</v>
      </c>
      <c r="S913" s="2" t="s">
        <v>495</v>
      </c>
      <c r="T913" s="15">
        <v>973</v>
      </c>
      <c r="U913" s="2"/>
    </row>
    <row r="914" spans="1:21" ht="17.25" x14ac:dyDescent="0.25">
      <c r="A914" s="2" t="s">
        <v>34</v>
      </c>
      <c r="B914" s="14">
        <v>1987</v>
      </c>
      <c r="C914" s="2" t="s">
        <v>33</v>
      </c>
      <c r="D914" s="2"/>
      <c r="E914" s="2" t="s">
        <v>23</v>
      </c>
      <c r="F914" s="2" t="s">
        <v>29</v>
      </c>
      <c r="G914" s="14">
        <v>254</v>
      </c>
      <c r="H914" s="2"/>
      <c r="I914" s="2"/>
      <c r="J914" s="11" t="s">
        <v>266</v>
      </c>
      <c r="K914" s="2"/>
      <c r="L914" s="2"/>
      <c r="M914" s="2"/>
      <c r="N914" s="2"/>
      <c r="O914" s="2"/>
      <c r="P914" s="2" t="s">
        <v>24</v>
      </c>
      <c r="Q914" s="2" t="s">
        <v>28</v>
      </c>
      <c r="R914" s="2" t="s">
        <v>26</v>
      </c>
      <c r="S914" s="2" t="s">
        <v>496</v>
      </c>
      <c r="T914" s="15">
        <v>525</v>
      </c>
      <c r="U914" s="2"/>
    </row>
    <row r="915" spans="1:21" ht="17.25" x14ac:dyDescent="0.25">
      <c r="A915" s="2" t="s">
        <v>34</v>
      </c>
      <c r="B915" s="14">
        <v>1987</v>
      </c>
      <c r="C915" s="2" t="s">
        <v>33</v>
      </c>
      <c r="D915" s="2"/>
      <c r="E915" s="2" t="s">
        <v>23</v>
      </c>
      <c r="F915" s="2" t="s">
        <v>29</v>
      </c>
      <c r="G915" s="14">
        <v>255</v>
      </c>
      <c r="H915" s="2"/>
      <c r="I915" s="2"/>
      <c r="J915" s="11" t="s">
        <v>267</v>
      </c>
      <c r="K915" s="2"/>
      <c r="L915" s="2"/>
      <c r="M915" s="2"/>
      <c r="N915" s="2"/>
      <c r="O915" s="2"/>
      <c r="P915" s="2" t="s">
        <v>24</v>
      </c>
      <c r="Q915" s="2" t="s">
        <v>28</v>
      </c>
      <c r="R915" s="2" t="s">
        <v>26</v>
      </c>
      <c r="S915" s="2" t="s">
        <v>497</v>
      </c>
      <c r="T915" s="15">
        <v>453</v>
      </c>
      <c r="U915" s="2"/>
    </row>
    <row r="916" spans="1:21" ht="17.25" x14ac:dyDescent="0.25">
      <c r="A916" s="2" t="s">
        <v>34</v>
      </c>
      <c r="B916" s="14">
        <v>1987</v>
      </c>
      <c r="C916" s="2" t="s">
        <v>33</v>
      </c>
      <c r="D916" s="2"/>
      <c r="E916" s="2" t="s">
        <v>23</v>
      </c>
      <c r="F916" s="2" t="s">
        <v>29</v>
      </c>
      <c r="G916" s="14">
        <v>256</v>
      </c>
      <c r="H916" s="2"/>
      <c r="I916" s="2"/>
      <c r="J916" s="11" t="s">
        <v>268</v>
      </c>
      <c r="K916" s="2"/>
      <c r="L916" s="2"/>
      <c r="M916" s="2"/>
      <c r="N916" s="2"/>
      <c r="O916" s="2"/>
      <c r="P916" s="2" t="s">
        <v>24</v>
      </c>
      <c r="Q916" s="2" t="s">
        <v>28</v>
      </c>
      <c r="R916" s="2" t="s">
        <v>26</v>
      </c>
      <c r="S916" s="2" t="s">
        <v>498</v>
      </c>
      <c r="T916" s="15">
        <v>656</v>
      </c>
      <c r="U916" s="2"/>
    </row>
    <row r="917" spans="1:21" ht="17.25" x14ac:dyDescent="0.25">
      <c r="A917" s="2" t="s">
        <v>34</v>
      </c>
      <c r="B917" s="14">
        <v>1987</v>
      </c>
      <c r="C917" s="2" t="s">
        <v>33</v>
      </c>
      <c r="D917" s="2"/>
      <c r="E917" s="2" t="s">
        <v>23</v>
      </c>
      <c r="F917" s="2" t="s">
        <v>29</v>
      </c>
      <c r="G917" s="14">
        <v>257</v>
      </c>
      <c r="H917" s="2"/>
      <c r="I917" s="2"/>
      <c r="J917" s="11" t="s">
        <v>269</v>
      </c>
      <c r="K917" s="2"/>
      <c r="L917" s="2"/>
      <c r="M917" s="2"/>
      <c r="N917" s="2"/>
      <c r="O917" s="2"/>
      <c r="P917" s="2" t="s">
        <v>24</v>
      </c>
      <c r="Q917" s="2" t="s">
        <v>28</v>
      </c>
      <c r="R917" s="2" t="s">
        <v>26</v>
      </c>
      <c r="S917" s="2" t="s">
        <v>499</v>
      </c>
      <c r="T917" s="15">
        <v>448</v>
      </c>
      <c r="U917" s="2"/>
    </row>
    <row r="918" spans="1:21" ht="17.25" x14ac:dyDescent="0.25">
      <c r="A918" s="2" t="s">
        <v>34</v>
      </c>
      <c r="B918" s="14">
        <v>1987</v>
      </c>
      <c r="C918" s="2" t="s">
        <v>33</v>
      </c>
      <c r="D918" s="2"/>
      <c r="E918" s="2" t="s">
        <v>23</v>
      </c>
      <c r="F918" s="2" t="s">
        <v>29</v>
      </c>
      <c r="G918" s="14">
        <v>258</v>
      </c>
      <c r="H918" s="2"/>
      <c r="I918" s="2"/>
      <c r="J918" s="11" t="s">
        <v>270</v>
      </c>
      <c r="K918" s="2"/>
      <c r="L918" s="2"/>
      <c r="M918" s="2"/>
      <c r="N918" s="2"/>
      <c r="O918" s="2"/>
      <c r="P918" s="2" t="s">
        <v>24</v>
      </c>
      <c r="Q918" s="2" t="s">
        <v>28</v>
      </c>
      <c r="R918" s="2" t="s">
        <v>26</v>
      </c>
      <c r="S918" s="2" t="s">
        <v>500</v>
      </c>
      <c r="T918" s="15">
        <v>510</v>
      </c>
      <c r="U918" s="2"/>
    </row>
    <row r="919" spans="1:21" ht="17.25" x14ac:dyDescent="0.25">
      <c r="A919" s="2" t="s">
        <v>34</v>
      </c>
      <c r="B919" s="14">
        <v>1987</v>
      </c>
      <c r="C919" s="2" t="s">
        <v>33</v>
      </c>
      <c r="D919" s="2"/>
      <c r="E919" s="2" t="s">
        <v>23</v>
      </c>
      <c r="F919" s="2" t="s">
        <v>29</v>
      </c>
      <c r="G919" s="14">
        <v>259</v>
      </c>
      <c r="H919" s="2"/>
      <c r="I919" s="2"/>
      <c r="J919" s="11" t="s">
        <v>271</v>
      </c>
      <c r="K919" s="2"/>
      <c r="L919" s="2"/>
      <c r="M919" s="2"/>
      <c r="N919" s="2"/>
      <c r="O919" s="2"/>
      <c r="P919" s="2" t="s">
        <v>24</v>
      </c>
      <c r="Q919" s="2" t="s">
        <v>28</v>
      </c>
      <c r="R919" s="2" t="s">
        <v>26</v>
      </c>
      <c r="S919" s="2" t="s">
        <v>501</v>
      </c>
      <c r="T919" s="15">
        <v>640</v>
      </c>
      <c r="U919" s="2"/>
    </row>
    <row r="920" spans="1:21" ht="17.25" x14ac:dyDescent="0.25">
      <c r="A920" s="2" t="s">
        <v>34</v>
      </c>
      <c r="B920">
        <v>1982</v>
      </c>
      <c r="C920" s="2" t="s">
        <v>33</v>
      </c>
      <c r="E920" s="2" t="s">
        <v>23</v>
      </c>
      <c r="F920" s="2" t="s">
        <v>29</v>
      </c>
      <c r="G920" s="14">
        <v>260</v>
      </c>
      <c r="J920" s="11" t="s">
        <v>163</v>
      </c>
      <c r="P920" s="2" t="s">
        <v>24</v>
      </c>
      <c r="Q920" s="2" t="s">
        <v>28</v>
      </c>
      <c r="R920" s="2" t="s">
        <v>26</v>
      </c>
      <c r="S920" s="2" t="s">
        <v>502</v>
      </c>
      <c r="T920" s="15">
        <v>635</v>
      </c>
      <c r="U920" s="12"/>
    </row>
    <row r="921" spans="1:21" ht="17.25" x14ac:dyDescent="0.25">
      <c r="A921" s="2" t="s">
        <v>34</v>
      </c>
      <c r="B921">
        <v>1982</v>
      </c>
      <c r="C921" s="2" t="s">
        <v>33</v>
      </c>
      <c r="E921" s="2" t="s">
        <v>23</v>
      </c>
      <c r="F921" s="2" t="s">
        <v>29</v>
      </c>
      <c r="G921" s="14">
        <v>261</v>
      </c>
      <c r="J921" s="11" t="s">
        <v>164</v>
      </c>
      <c r="P921" s="2" t="s">
        <v>24</v>
      </c>
      <c r="Q921" s="2" t="s">
        <v>28</v>
      </c>
      <c r="R921" s="2" t="s">
        <v>26</v>
      </c>
      <c r="S921" s="2" t="s">
        <v>503</v>
      </c>
      <c r="T921" s="20">
        <v>958</v>
      </c>
      <c r="U921" s="12"/>
    </row>
    <row r="922" spans="1:21" ht="17.25" x14ac:dyDescent="0.25">
      <c r="A922" s="2" t="s">
        <v>34</v>
      </c>
      <c r="B922">
        <v>1982</v>
      </c>
      <c r="C922" s="2" t="s">
        <v>33</v>
      </c>
      <c r="E922" s="2" t="s">
        <v>23</v>
      </c>
      <c r="F922" s="2" t="s">
        <v>29</v>
      </c>
      <c r="G922" s="14">
        <v>262</v>
      </c>
      <c r="J922" s="11" t="s">
        <v>165</v>
      </c>
      <c r="P922" s="2" t="s">
        <v>24</v>
      </c>
      <c r="Q922" s="2" t="s">
        <v>28</v>
      </c>
      <c r="R922" s="2" t="s">
        <v>26</v>
      </c>
      <c r="S922" s="2" t="s">
        <v>504</v>
      </c>
      <c r="T922" s="20">
        <v>941</v>
      </c>
      <c r="U922" s="12"/>
    </row>
    <row r="923" spans="1:21" ht="17.25" x14ac:dyDescent="0.25">
      <c r="A923" s="2" t="s">
        <v>34</v>
      </c>
      <c r="B923">
        <v>1982</v>
      </c>
      <c r="C923" s="2" t="s">
        <v>33</v>
      </c>
      <c r="E923" s="2" t="s">
        <v>23</v>
      </c>
      <c r="F923" s="2" t="s">
        <v>29</v>
      </c>
      <c r="G923" s="14">
        <v>263</v>
      </c>
      <c r="J923" s="11" t="s">
        <v>166</v>
      </c>
      <c r="P923" s="2" t="s">
        <v>24</v>
      </c>
      <c r="Q923" s="2" t="s">
        <v>28</v>
      </c>
      <c r="R923" s="2" t="s">
        <v>26</v>
      </c>
      <c r="S923" s="2" t="s">
        <v>505</v>
      </c>
      <c r="T923" s="21">
        <v>1066</v>
      </c>
      <c r="U923" s="13"/>
    </row>
    <row r="924" spans="1:21" ht="17.25" x14ac:dyDescent="0.25">
      <c r="A924" s="2" t="s">
        <v>34</v>
      </c>
      <c r="B924">
        <v>1982</v>
      </c>
      <c r="C924" s="2" t="s">
        <v>33</v>
      </c>
      <c r="E924" s="2" t="s">
        <v>23</v>
      </c>
      <c r="F924" s="2" t="s">
        <v>29</v>
      </c>
      <c r="G924" s="14">
        <v>264</v>
      </c>
      <c r="J924" s="11" t="s">
        <v>167</v>
      </c>
      <c r="P924" s="2" t="s">
        <v>24</v>
      </c>
      <c r="Q924" s="2" t="s">
        <v>28</v>
      </c>
      <c r="R924" s="2" t="s">
        <v>26</v>
      </c>
      <c r="S924" s="2" t="s">
        <v>506</v>
      </c>
      <c r="T924" s="20">
        <v>879</v>
      </c>
      <c r="U924" s="12"/>
    </row>
    <row r="925" spans="1:21" ht="17.25" x14ac:dyDescent="0.25">
      <c r="A925" s="2" t="s">
        <v>34</v>
      </c>
      <c r="B925">
        <v>1982</v>
      </c>
      <c r="C925" s="2" t="s">
        <v>33</v>
      </c>
      <c r="E925" s="2" t="s">
        <v>23</v>
      </c>
      <c r="F925" s="2" t="s">
        <v>29</v>
      </c>
      <c r="G925" s="14">
        <v>265</v>
      </c>
      <c r="J925" s="11" t="s">
        <v>168</v>
      </c>
      <c r="P925" s="2" t="s">
        <v>24</v>
      </c>
      <c r="Q925" s="2" t="s">
        <v>28</v>
      </c>
      <c r="R925" s="2" t="s">
        <v>26</v>
      </c>
      <c r="S925" s="2" t="s">
        <v>507</v>
      </c>
      <c r="T925" s="20">
        <v>824</v>
      </c>
      <c r="U925" s="12"/>
    </row>
    <row r="926" spans="1:21" ht="17.25" x14ac:dyDescent="0.25">
      <c r="A926" s="2" t="s">
        <v>34</v>
      </c>
      <c r="B926">
        <v>1982</v>
      </c>
      <c r="C926" s="2" t="s">
        <v>33</v>
      </c>
      <c r="E926" s="2" t="s">
        <v>23</v>
      </c>
      <c r="F926" s="2" t="s">
        <v>29</v>
      </c>
      <c r="G926" s="14">
        <v>266</v>
      </c>
      <c r="J926" s="11" t="s">
        <v>169</v>
      </c>
      <c r="P926" s="2" t="s">
        <v>24</v>
      </c>
      <c r="Q926" s="2" t="s">
        <v>28</v>
      </c>
      <c r="R926" s="2" t="s">
        <v>26</v>
      </c>
      <c r="S926" s="2" t="s">
        <v>508</v>
      </c>
      <c r="T926" s="20">
        <v>694</v>
      </c>
      <c r="U926" s="12"/>
    </row>
    <row r="927" spans="1:21" ht="17.25" x14ac:dyDescent="0.25">
      <c r="A927" s="2" t="s">
        <v>34</v>
      </c>
      <c r="B927">
        <v>1982</v>
      </c>
      <c r="C927" s="2" t="s">
        <v>33</v>
      </c>
      <c r="E927" s="2" t="s">
        <v>23</v>
      </c>
      <c r="F927" s="2" t="s">
        <v>29</v>
      </c>
      <c r="G927" s="14">
        <v>267</v>
      </c>
      <c r="J927" s="11" t="s">
        <v>170</v>
      </c>
      <c r="P927" s="2" t="s">
        <v>24</v>
      </c>
      <c r="Q927" s="2" t="s">
        <v>28</v>
      </c>
      <c r="R927" s="2" t="s">
        <v>26</v>
      </c>
      <c r="S927" s="2" t="s">
        <v>509</v>
      </c>
      <c r="T927" s="20">
        <v>680</v>
      </c>
      <c r="U927" s="12"/>
    </row>
    <row r="928" spans="1:21" ht="17.25" x14ac:dyDescent="0.25">
      <c r="A928" s="2" t="s">
        <v>34</v>
      </c>
      <c r="B928">
        <v>1982</v>
      </c>
      <c r="C928" s="2" t="s">
        <v>33</v>
      </c>
      <c r="E928" s="2" t="s">
        <v>23</v>
      </c>
      <c r="F928" s="2" t="s">
        <v>29</v>
      </c>
      <c r="G928" s="14">
        <v>268</v>
      </c>
      <c r="J928" s="11" t="s">
        <v>171</v>
      </c>
      <c r="P928" s="2" t="s">
        <v>24</v>
      </c>
      <c r="Q928" s="2" t="s">
        <v>28</v>
      </c>
      <c r="R928" s="2" t="s">
        <v>26</v>
      </c>
      <c r="S928" s="2" t="s">
        <v>510</v>
      </c>
      <c r="T928" s="20">
        <v>672</v>
      </c>
      <c r="U928" s="12"/>
    </row>
    <row r="929" spans="1:21" ht="17.25" x14ac:dyDescent="0.25">
      <c r="A929" s="2" t="s">
        <v>34</v>
      </c>
      <c r="B929">
        <v>1982</v>
      </c>
      <c r="C929" s="2" t="s">
        <v>33</v>
      </c>
      <c r="E929" s="2" t="s">
        <v>23</v>
      </c>
      <c r="F929" s="2" t="s">
        <v>29</v>
      </c>
      <c r="G929" s="14">
        <v>269</v>
      </c>
      <c r="J929" s="11" t="s">
        <v>172</v>
      </c>
      <c r="P929" s="2" t="s">
        <v>24</v>
      </c>
      <c r="Q929" s="2" t="s">
        <v>28</v>
      </c>
      <c r="R929" s="2" t="s">
        <v>26</v>
      </c>
      <c r="S929" s="2" t="s">
        <v>511</v>
      </c>
      <c r="T929" s="20">
        <v>958</v>
      </c>
      <c r="U929" s="12"/>
    </row>
    <row r="930" spans="1:21" ht="17.25" x14ac:dyDescent="0.25">
      <c r="A930" s="2" t="s">
        <v>34</v>
      </c>
      <c r="B930">
        <v>1982</v>
      </c>
      <c r="C930" s="2" t="s">
        <v>33</v>
      </c>
      <c r="E930" s="2" t="s">
        <v>23</v>
      </c>
      <c r="F930" s="2" t="s">
        <v>29</v>
      </c>
      <c r="G930" s="14">
        <v>270</v>
      </c>
      <c r="J930" s="11" t="s">
        <v>173</v>
      </c>
      <c r="P930" s="2" t="s">
        <v>24</v>
      </c>
      <c r="Q930" s="2" t="s">
        <v>28</v>
      </c>
      <c r="R930" s="2" t="s">
        <v>26</v>
      </c>
      <c r="S930" s="2" t="s">
        <v>512</v>
      </c>
      <c r="T930" s="21">
        <v>1009</v>
      </c>
      <c r="U930" s="13"/>
    </row>
    <row r="931" spans="1:21" ht="17.25" x14ac:dyDescent="0.25">
      <c r="A931" s="2" t="s">
        <v>34</v>
      </c>
      <c r="B931">
        <v>1982</v>
      </c>
      <c r="C931" s="2" t="s">
        <v>33</v>
      </c>
      <c r="E931" s="2" t="s">
        <v>23</v>
      </c>
      <c r="F931" s="2" t="s">
        <v>29</v>
      </c>
      <c r="G931" s="14">
        <v>271</v>
      </c>
      <c r="J931" s="11" t="s">
        <v>174</v>
      </c>
      <c r="P931" s="2" t="s">
        <v>24</v>
      </c>
      <c r="Q931" s="2" t="s">
        <v>28</v>
      </c>
      <c r="R931" s="2" t="s">
        <v>26</v>
      </c>
      <c r="S931" s="2" t="s">
        <v>513</v>
      </c>
      <c r="T931" s="20">
        <v>991</v>
      </c>
      <c r="U931" s="12"/>
    </row>
    <row r="932" spans="1:21" ht="17.25" x14ac:dyDescent="0.25">
      <c r="A932" s="2" t="s">
        <v>34</v>
      </c>
      <c r="B932">
        <v>1982</v>
      </c>
      <c r="C932" s="2" t="s">
        <v>33</v>
      </c>
      <c r="E932" s="2" t="s">
        <v>23</v>
      </c>
      <c r="F932" s="2" t="s">
        <v>29</v>
      </c>
      <c r="G932" s="14">
        <v>272</v>
      </c>
      <c r="J932" s="11" t="s">
        <v>175</v>
      </c>
      <c r="P932" s="2" t="s">
        <v>24</v>
      </c>
      <c r="Q932" s="2" t="s">
        <v>28</v>
      </c>
      <c r="R932" s="2" t="s">
        <v>26</v>
      </c>
      <c r="S932" s="2" t="s">
        <v>514</v>
      </c>
      <c r="T932" s="20">
        <v>804</v>
      </c>
      <c r="U932" s="12"/>
    </row>
    <row r="933" spans="1:21" ht="17.25" x14ac:dyDescent="0.25">
      <c r="A933" s="2" t="s">
        <v>34</v>
      </c>
      <c r="B933">
        <v>1982</v>
      </c>
      <c r="C933" s="2" t="s">
        <v>33</v>
      </c>
      <c r="E933" s="2" t="s">
        <v>23</v>
      </c>
      <c r="F933" s="2" t="s">
        <v>29</v>
      </c>
      <c r="G933" s="14">
        <v>273</v>
      </c>
      <c r="J933" s="11" t="s">
        <v>176</v>
      </c>
      <c r="P933" s="2" t="s">
        <v>24</v>
      </c>
      <c r="Q933" s="2" t="s">
        <v>28</v>
      </c>
      <c r="R933" s="2" t="s">
        <v>26</v>
      </c>
      <c r="S933" s="2" t="s">
        <v>515</v>
      </c>
      <c r="T933" s="20">
        <v>952</v>
      </c>
      <c r="U933" s="12"/>
    </row>
    <row r="934" spans="1:21" ht="17.25" x14ac:dyDescent="0.25">
      <c r="A934" s="2" t="s">
        <v>34</v>
      </c>
      <c r="B934">
        <v>1982</v>
      </c>
      <c r="C934" s="2" t="s">
        <v>33</v>
      </c>
      <c r="E934" s="2" t="s">
        <v>23</v>
      </c>
      <c r="F934" s="2" t="s">
        <v>29</v>
      </c>
      <c r="G934" s="14">
        <v>274</v>
      </c>
      <c r="J934" s="11" t="s">
        <v>177</v>
      </c>
      <c r="P934" s="2" t="s">
        <v>24</v>
      </c>
      <c r="Q934" s="2" t="s">
        <v>28</v>
      </c>
      <c r="R934" s="2" t="s">
        <v>26</v>
      </c>
      <c r="S934" s="2" t="s">
        <v>516</v>
      </c>
      <c r="T934" s="20">
        <v>563</v>
      </c>
      <c r="U934" s="12"/>
    </row>
    <row r="935" spans="1:21" ht="17.25" x14ac:dyDescent="0.25">
      <c r="A935" s="2" t="s">
        <v>34</v>
      </c>
      <c r="B935">
        <v>1982</v>
      </c>
      <c r="C935" s="2" t="s">
        <v>33</v>
      </c>
      <c r="E935" s="2" t="s">
        <v>23</v>
      </c>
      <c r="F935" s="2" t="s">
        <v>29</v>
      </c>
      <c r="G935" s="14">
        <v>275</v>
      </c>
      <c r="J935" s="11" t="s">
        <v>178</v>
      </c>
      <c r="P935" s="2" t="s">
        <v>24</v>
      </c>
      <c r="Q935" s="2" t="s">
        <v>28</v>
      </c>
      <c r="R935" s="2" t="s">
        <v>26</v>
      </c>
      <c r="S935" s="2" t="s">
        <v>517</v>
      </c>
      <c r="T935" s="21">
        <v>1100</v>
      </c>
      <c r="U935" s="13"/>
    </row>
    <row r="936" spans="1:21" ht="17.25" x14ac:dyDescent="0.25">
      <c r="A936" s="2" t="s">
        <v>34</v>
      </c>
      <c r="B936">
        <v>1982</v>
      </c>
      <c r="C936" s="2" t="s">
        <v>33</v>
      </c>
      <c r="E936" s="2" t="s">
        <v>23</v>
      </c>
      <c r="F936" s="2" t="s">
        <v>29</v>
      </c>
      <c r="G936" s="14">
        <v>276</v>
      </c>
      <c r="J936" s="11" t="s">
        <v>179</v>
      </c>
      <c r="P936" s="2" t="s">
        <v>24</v>
      </c>
      <c r="Q936" s="2" t="s">
        <v>28</v>
      </c>
      <c r="R936" s="2" t="s">
        <v>26</v>
      </c>
      <c r="S936" s="2" t="s">
        <v>518</v>
      </c>
      <c r="T936" s="20">
        <v>911</v>
      </c>
      <c r="U936" s="12"/>
    </row>
    <row r="937" spans="1:21" ht="17.25" x14ac:dyDescent="0.25">
      <c r="A937" s="2" t="s">
        <v>34</v>
      </c>
      <c r="B937">
        <v>1982</v>
      </c>
      <c r="C937" s="2" t="s">
        <v>33</v>
      </c>
      <c r="E937" s="2" t="s">
        <v>23</v>
      </c>
      <c r="F937" s="2" t="s">
        <v>29</v>
      </c>
      <c r="G937" s="14">
        <v>277</v>
      </c>
      <c r="J937" s="11" t="s">
        <v>180</v>
      </c>
      <c r="P937" s="2" t="s">
        <v>24</v>
      </c>
      <c r="Q937" s="2" t="s">
        <v>28</v>
      </c>
      <c r="R937" s="2" t="s">
        <v>26</v>
      </c>
      <c r="S937" s="2" t="s">
        <v>519</v>
      </c>
      <c r="T937" s="20">
        <v>538</v>
      </c>
      <c r="U937" s="12"/>
    </row>
    <row r="938" spans="1:21" ht="17.25" x14ac:dyDescent="0.25">
      <c r="A938" s="2" t="s">
        <v>34</v>
      </c>
      <c r="B938">
        <v>1982</v>
      </c>
      <c r="C938" s="2" t="s">
        <v>33</v>
      </c>
      <c r="E938" s="2" t="s">
        <v>23</v>
      </c>
      <c r="F938" s="2" t="s">
        <v>29</v>
      </c>
      <c r="G938" s="14">
        <v>278</v>
      </c>
      <c r="J938" s="11" t="s">
        <v>181</v>
      </c>
      <c r="P938" s="2" t="s">
        <v>24</v>
      </c>
      <c r="Q938" s="2" t="s">
        <v>28</v>
      </c>
      <c r="R938" s="2" t="s">
        <v>26</v>
      </c>
      <c r="S938" s="2" t="s">
        <v>520</v>
      </c>
      <c r="T938" s="21">
        <v>1091</v>
      </c>
      <c r="U938" s="13"/>
    </row>
    <row r="939" spans="1:21" ht="17.25" x14ac:dyDescent="0.25">
      <c r="A939" s="2" t="s">
        <v>34</v>
      </c>
      <c r="B939">
        <v>1982</v>
      </c>
      <c r="C939" s="2" t="s">
        <v>33</v>
      </c>
      <c r="E939" s="2" t="s">
        <v>23</v>
      </c>
      <c r="F939" s="2" t="s">
        <v>29</v>
      </c>
      <c r="G939" s="14">
        <v>279</v>
      </c>
      <c r="J939" s="11" t="s">
        <v>182</v>
      </c>
      <c r="P939" s="2" t="s">
        <v>24</v>
      </c>
      <c r="Q939" s="2" t="s">
        <v>28</v>
      </c>
      <c r="R939" s="2" t="s">
        <v>26</v>
      </c>
      <c r="S939" s="2" t="s">
        <v>521</v>
      </c>
      <c r="T939" s="20">
        <v>685</v>
      </c>
      <c r="U939" s="12"/>
    </row>
    <row r="940" spans="1:21" ht="17.25" x14ac:dyDescent="0.25">
      <c r="A940" s="2" t="s">
        <v>34</v>
      </c>
      <c r="B940">
        <v>1982</v>
      </c>
      <c r="C940" s="2" t="s">
        <v>33</v>
      </c>
      <c r="E940" s="2" t="s">
        <v>23</v>
      </c>
      <c r="F940" s="2" t="s">
        <v>29</v>
      </c>
      <c r="G940" s="14">
        <v>280</v>
      </c>
      <c r="J940" s="11" t="s">
        <v>183</v>
      </c>
      <c r="P940" s="2" t="s">
        <v>24</v>
      </c>
      <c r="Q940" s="2" t="s">
        <v>28</v>
      </c>
      <c r="R940" s="2" t="s">
        <v>26</v>
      </c>
      <c r="S940" s="2" t="s">
        <v>522</v>
      </c>
      <c r="T940" s="20">
        <v>938</v>
      </c>
      <c r="U940" s="12"/>
    </row>
    <row r="941" spans="1:21" ht="17.25" x14ac:dyDescent="0.25">
      <c r="A941" s="2" t="s">
        <v>34</v>
      </c>
      <c r="B941">
        <v>1982</v>
      </c>
      <c r="C941" s="2" t="s">
        <v>33</v>
      </c>
      <c r="E941" s="2" t="s">
        <v>23</v>
      </c>
      <c r="F941" s="2" t="s">
        <v>29</v>
      </c>
      <c r="G941" s="14">
        <v>281</v>
      </c>
      <c r="J941" s="11" t="s">
        <v>184</v>
      </c>
      <c r="P941" s="2" t="s">
        <v>24</v>
      </c>
      <c r="Q941" s="2" t="s">
        <v>28</v>
      </c>
      <c r="R941" s="2" t="s">
        <v>26</v>
      </c>
      <c r="S941" s="2" t="s">
        <v>523</v>
      </c>
      <c r="T941" s="20">
        <v>889</v>
      </c>
      <c r="U941" s="12"/>
    </row>
    <row r="942" spans="1:21" ht="17.25" x14ac:dyDescent="0.25">
      <c r="A942" s="2" t="s">
        <v>34</v>
      </c>
      <c r="B942">
        <v>1982</v>
      </c>
      <c r="C942" s="2" t="s">
        <v>33</v>
      </c>
      <c r="E942" s="2" t="s">
        <v>23</v>
      </c>
      <c r="F942" s="2" t="s">
        <v>29</v>
      </c>
      <c r="G942" s="14">
        <v>282</v>
      </c>
      <c r="J942" s="11" t="s">
        <v>185</v>
      </c>
      <c r="P942" s="2" t="s">
        <v>24</v>
      </c>
      <c r="Q942" s="2" t="s">
        <v>28</v>
      </c>
      <c r="R942" s="2" t="s">
        <v>26</v>
      </c>
      <c r="S942" s="2" t="s">
        <v>524</v>
      </c>
      <c r="T942" s="20">
        <v>774</v>
      </c>
      <c r="U942" s="12"/>
    </row>
    <row r="943" spans="1:21" ht="17.25" x14ac:dyDescent="0.25">
      <c r="A943" s="2" t="s">
        <v>34</v>
      </c>
      <c r="B943">
        <v>1982</v>
      </c>
      <c r="C943" s="2" t="s">
        <v>33</v>
      </c>
      <c r="E943" s="2" t="s">
        <v>23</v>
      </c>
      <c r="F943" s="2" t="s">
        <v>29</v>
      </c>
      <c r="G943" s="14">
        <v>283</v>
      </c>
      <c r="J943" s="11" t="s">
        <v>186</v>
      </c>
      <c r="P943" s="2" t="s">
        <v>24</v>
      </c>
      <c r="Q943" s="2" t="s">
        <v>28</v>
      </c>
      <c r="R943" s="2" t="s">
        <v>26</v>
      </c>
      <c r="S943" s="2" t="s">
        <v>525</v>
      </c>
      <c r="T943" s="21">
        <v>1476</v>
      </c>
      <c r="U943" s="13"/>
    </row>
    <row r="944" spans="1:21" ht="17.25" x14ac:dyDescent="0.25">
      <c r="A944" s="2" t="s">
        <v>34</v>
      </c>
      <c r="B944">
        <v>1982</v>
      </c>
      <c r="C944" s="2" t="s">
        <v>33</v>
      </c>
      <c r="E944" s="2" t="s">
        <v>23</v>
      </c>
      <c r="F944" s="2" t="s">
        <v>29</v>
      </c>
      <c r="G944" s="14">
        <v>284</v>
      </c>
      <c r="J944" s="11" t="s">
        <v>187</v>
      </c>
      <c r="P944" s="2" t="s">
        <v>24</v>
      </c>
      <c r="Q944" s="2" t="s">
        <v>28</v>
      </c>
      <c r="R944" s="2" t="s">
        <v>26</v>
      </c>
      <c r="S944" s="2" t="s">
        <v>526</v>
      </c>
      <c r="T944" s="20">
        <v>950</v>
      </c>
      <c r="U944" s="12"/>
    </row>
    <row r="945" spans="1:21" ht="17.25" x14ac:dyDescent="0.25">
      <c r="A945" s="2" t="s">
        <v>34</v>
      </c>
      <c r="B945">
        <v>1982</v>
      </c>
      <c r="C945" s="2" t="s">
        <v>33</v>
      </c>
      <c r="E945" s="2" t="s">
        <v>23</v>
      </c>
      <c r="F945" s="2" t="s">
        <v>29</v>
      </c>
      <c r="G945" s="14">
        <v>285</v>
      </c>
      <c r="J945" s="11" t="s">
        <v>188</v>
      </c>
      <c r="P945" s="2" t="s">
        <v>24</v>
      </c>
      <c r="Q945" s="2" t="s">
        <v>28</v>
      </c>
      <c r="R945" s="2" t="s">
        <v>26</v>
      </c>
      <c r="S945" s="2" t="s">
        <v>527</v>
      </c>
      <c r="T945" s="20">
        <v>822</v>
      </c>
      <c r="U945" s="12"/>
    </row>
    <row r="946" spans="1:21" ht="17.25" x14ac:dyDescent="0.25">
      <c r="A946" s="2" t="s">
        <v>34</v>
      </c>
      <c r="B946">
        <v>1982</v>
      </c>
      <c r="C946" s="2" t="s">
        <v>33</v>
      </c>
      <c r="E946" s="2" t="s">
        <v>23</v>
      </c>
      <c r="F946" s="2" t="s">
        <v>29</v>
      </c>
      <c r="G946" s="14">
        <v>286</v>
      </c>
      <c r="J946" s="11" t="s">
        <v>189</v>
      </c>
      <c r="P946" s="2" t="s">
        <v>24</v>
      </c>
      <c r="Q946" s="2" t="s">
        <v>28</v>
      </c>
      <c r="R946" s="2" t="s">
        <v>26</v>
      </c>
      <c r="S946" s="2" t="s">
        <v>528</v>
      </c>
      <c r="T946" s="20">
        <v>729</v>
      </c>
      <c r="U946" s="12"/>
    </row>
    <row r="947" spans="1:21" ht="17.25" x14ac:dyDescent="0.25">
      <c r="A947" s="2" t="s">
        <v>34</v>
      </c>
      <c r="B947">
        <v>1982</v>
      </c>
      <c r="C947" s="2" t="s">
        <v>33</v>
      </c>
      <c r="E947" s="2" t="s">
        <v>23</v>
      </c>
      <c r="F947" s="2" t="s">
        <v>29</v>
      </c>
      <c r="G947" s="14">
        <v>287</v>
      </c>
      <c r="J947" s="11" t="s">
        <v>190</v>
      </c>
      <c r="P947" s="2" t="s">
        <v>24</v>
      </c>
      <c r="Q947" s="2" t="s">
        <v>28</v>
      </c>
      <c r="R947" s="2" t="s">
        <v>26</v>
      </c>
      <c r="S947" s="2" t="s">
        <v>529</v>
      </c>
      <c r="T947" s="20">
        <v>538</v>
      </c>
      <c r="U947" s="12"/>
    </row>
    <row r="948" spans="1:21" ht="17.25" x14ac:dyDescent="0.25">
      <c r="A948" s="2" t="s">
        <v>34</v>
      </c>
      <c r="B948">
        <v>1982</v>
      </c>
      <c r="C948" s="2" t="s">
        <v>33</v>
      </c>
      <c r="E948" s="2" t="s">
        <v>23</v>
      </c>
      <c r="F948" s="2" t="s">
        <v>29</v>
      </c>
      <c r="G948" s="14">
        <v>288</v>
      </c>
      <c r="J948" s="11" t="s">
        <v>191</v>
      </c>
      <c r="P948" s="2" t="s">
        <v>24</v>
      </c>
      <c r="Q948" s="2" t="s">
        <v>28</v>
      </c>
      <c r="R948" s="2" t="s">
        <v>26</v>
      </c>
      <c r="S948" s="2" t="s">
        <v>530</v>
      </c>
      <c r="T948" s="20">
        <v>684</v>
      </c>
      <c r="U948" s="12"/>
    </row>
    <row r="949" spans="1:21" ht="17.25" x14ac:dyDescent="0.25">
      <c r="A949" s="2" t="s">
        <v>34</v>
      </c>
      <c r="B949">
        <v>1982</v>
      </c>
      <c r="C949" s="2" t="s">
        <v>33</v>
      </c>
      <c r="E949" s="2" t="s">
        <v>23</v>
      </c>
      <c r="F949" s="2" t="s">
        <v>29</v>
      </c>
      <c r="G949" s="14">
        <v>289</v>
      </c>
      <c r="J949" s="11" t="s">
        <v>192</v>
      </c>
      <c r="P949" s="2" t="s">
        <v>24</v>
      </c>
      <c r="Q949" s="2" t="s">
        <v>28</v>
      </c>
      <c r="R949" s="2" t="s">
        <v>26</v>
      </c>
      <c r="S949" s="2" t="s">
        <v>531</v>
      </c>
      <c r="T949" s="20">
        <v>707</v>
      </c>
      <c r="U949" s="12"/>
    </row>
    <row r="950" spans="1:21" ht="17.25" x14ac:dyDescent="0.25">
      <c r="A950" s="2" t="s">
        <v>34</v>
      </c>
      <c r="B950">
        <v>1982</v>
      </c>
      <c r="C950" s="2" t="s">
        <v>33</v>
      </c>
      <c r="E950" s="2" t="s">
        <v>23</v>
      </c>
      <c r="F950" s="2" t="s">
        <v>29</v>
      </c>
      <c r="G950" s="14">
        <v>290</v>
      </c>
      <c r="J950" s="11" t="s">
        <v>193</v>
      </c>
      <c r="P950" s="2" t="s">
        <v>24</v>
      </c>
      <c r="Q950" s="2" t="s">
        <v>28</v>
      </c>
      <c r="R950" s="2" t="s">
        <v>26</v>
      </c>
      <c r="S950" s="2" t="s">
        <v>532</v>
      </c>
      <c r="T950" s="20">
        <v>861</v>
      </c>
      <c r="U950" s="12"/>
    </row>
    <row r="951" spans="1:21" ht="17.25" x14ac:dyDescent="0.25">
      <c r="A951" s="2" t="s">
        <v>34</v>
      </c>
      <c r="B951">
        <v>1982</v>
      </c>
      <c r="C951" s="2" t="s">
        <v>33</v>
      </c>
      <c r="E951" s="2" t="s">
        <v>23</v>
      </c>
      <c r="F951" s="2" t="s">
        <v>29</v>
      </c>
      <c r="G951" s="14">
        <v>291</v>
      </c>
      <c r="J951" s="11" t="s">
        <v>89</v>
      </c>
      <c r="P951" s="2" t="s">
        <v>24</v>
      </c>
      <c r="Q951" s="2" t="s">
        <v>28</v>
      </c>
      <c r="R951" s="2" t="s">
        <v>26</v>
      </c>
      <c r="S951" s="2" t="s">
        <v>533</v>
      </c>
      <c r="T951" s="20">
        <v>879</v>
      </c>
      <c r="U951" s="12"/>
    </row>
    <row r="952" spans="1:21" ht="17.25" x14ac:dyDescent="0.25">
      <c r="A952" s="2" t="s">
        <v>34</v>
      </c>
      <c r="B952">
        <v>1982</v>
      </c>
      <c r="C952" s="2" t="s">
        <v>33</v>
      </c>
      <c r="E952" s="2" t="s">
        <v>23</v>
      </c>
      <c r="F952" s="2" t="s">
        <v>29</v>
      </c>
      <c r="G952" s="14">
        <v>292</v>
      </c>
      <c r="J952" s="11" t="s">
        <v>194</v>
      </c>
      <c r="P952" s="2" t="s">
        <v>24</v>
      </c>
      <c r="Q952" s="2" t="s">
        <v>28</v>
      </c>
      <c r="R952" s="2" t="s">
        <v>26</v>
      </c>
      <c r="S952" s="2" t="s">
        <v>534</v>
      </c>
      <c r="T952" s="20">
        <v>464</v>
      </c>
      <c r="U952" s="12"/>
    </row>
    <row r="953" spans="1:21" ht="17.25" x14ac:dyDescent="0.25">
      <c r="A953" s="2" t="s">
        <v>34</v>
      </c>
      <c r="B953">
        <v>1982</v>
      </c>
      <c r="C953" s="2" t="s">
        <v>33</v>
      </c>
      <c r="E953" s="2" t="s">
        <v>23</v>
      </c>
      <c r="F953" s="2" t="s">
        <v>29</v>
      </c>
      <c r="G953" s="14">
        <v>293</v>
      </c>
      <c r="J953" s="11" t="s">
        <v>195</v>
      </c>
      <c r="P953" s="2" t="s">
        <v>24</v>
      </c>
      <c r="Q953" s="2" t="s">
        <v>28</v>
      </c>
      <c r="R953" s="2" t="s">
        <v>26</v>
      </c>
      <c r="S953" s="2" t="s">
        <v>535</v>
      </c>
      <c r="T953" s="20">
        <v>578</v>
      </c>
      <c r="U953" s="12"/>
    </row>
    <row r="954" spans="1:21" ht="17.25" x14ac:dyDescent="0.25">
      <c r="A954" s="2" t="s">
        <v>34</v>
      </c>
      <c r="B954">
        <v>1982</v>
      </c>
      <c r="C954" s="2" t="s">
        <v>33</v>
      </c>
      <c r="E954" s="2" t="s">
        <v>23</v>
      </c>
      <c r="F954" s="2" t="s">
        <v>29</v>
      </c>
      <c r="G954" s="14">
        <v>294</v>
      </c>
      <c r="J954" s="11" t="s">
        <v>196</v>
      </c>
      <c r="P954" s="2" t="s">
        <v>24</v>
      </c>
      <c r="Q954" s="2" t="s">
        <v>28</v>
      </c>
      <c r="R954" s="2" t="s">
        <v>26</v>
      </c>
      <c r="S954" s="2" t="s">
        <v>536</v>
      </c>
      <c r="T954" s="21">
        <v>1273</v>
      </c>
      <c r="U954" s="13"/>
    </row>
    <row r="955" spans="1:21" ht="17.25" x14ac:dyDescent="0.25">
      <c r="A955" s="2" t="s">
        <v>34</v>
      </c>
      <c r="B955">
        <v>1982</v>
      </c>
      <c r="C955" s="2" t="s">
        <v>33</v>
      </c>
      <c r="E955" s="2" t="s">
        <v>23</v>
      </c>
      <c r="F955" s="2" t="s">
        <v>29</v>
      </c>
      <c r="G955" s="14">
        <v>295</v>
      </c>
      <c r="J955" s="11" t="s">
        <v>197</v>
      </c>
      <c r="P955" s="2" t="s">
        <v>24</v>
      </c>
      <c r="Q955" s="2" t="s">
        <v>28</v>
      </c>
      <c r="R955" s="2" t="s">
        <v>26</v>
      </c>
      <c r="S955" s="2" t="s">
        <v>537</v>
      </c>
      <c r="T955" s="21">
        <v>1070</v>
      </c>
      <c r="U955" s="13"/>
    </row>
    <row r="956" spans="1:21" ht="17.25" x14ac:dyDescent="0.25">
      <c r="A956" s="2" t="s">
        <v>34</v>
      </c>
      <c r="B956">
        <v>1982</v>
      </c>
      <c r="C956" s="2" t="s">
        <v>33</v>
      </c>
      <c r="E956" s="2" t="s">
        <v>23</v>
      </c>
      <c r="F956" s="2" t="s">
        <v>29</v>
      </c>
      <c r="G956" s="14">
        <v>296</v>
      </c>
      <c r="J956" s="11" t="s">
        <v>198</v>
      </c>
      <c r="P956" s="2" t="s">
        <v>24</v>
      </c>
      <c r="Q956" s="2" t="s">
        <v>28</v>
      </c>
      <c r="R956" s="2" t="s">
        <v>26</v>
      </c>
      <c r="S956" s="2" t="s">
        <v>538</v>
      </c>
      <c r="T956" s="20">
        <v>590</v>
      </c>
      <c r="U956" s="12"/>
    </row>
    <row r="957" spans="1:21" ht="17.25" x14ac:dyDescent="0.25">
      <c r="A957" s="2" t="s">
        <v>34</v>
      </c>
      <c r="B957">
        <v>1982</v>
      </c>
      <c r="C957" s="2" t="s">
        <v>33</v>
      </c>
      <c r="E957" s="2" t="s">
        <v>23</v>
      </c>
      <c r="F957" s="2" t="s">
        <v>29</v>
      </c>
      <c r="G957" s="14">
        <v>297</v>
      </c>
      <c r="J957" s="11" t="s">
        <v>199</v>
      </c>
      <c r="P957" s="2" t="s">
        <v>24</v>
      </c>
      <c r="Q957" s="2" t="s">
        <v>28</v>
      </c>
      <c r="R957" s="2" t="s">
        <v>26</v>
      </c>
      <c r="S957" s="2" t="s">
        <v>539</v>
      </c>
      <c r="T957" s="20">
        <v>728</v>
      </c>
      <c r="U957" s="12"/>
    </row>
    <row r="958" spans="1:21" ht="17.25" x14ac:dyDescent="0.25">
      <c r="A958" s="2" t="s">
        <v>34</v>
      </c>
      <c r="B958">
        <v>1982</v>
      </c>
      <c r="C958" s="2" t="s">
        <v>33</v>
      </c>
      <c r="E958" s="2" t="s">
        <v>23</v>
      </c>
      <c r="F958" s="2" t="s">
        <v>29</v>
      </c>
      <c r="G958" s="14">
        <v>298</v>
      </c>
      <c r="J958" s="11" t="s">
        <v>200</v>
      </c>
      <c r="P958" s="2" t="s">
        <v>24</v>
      </c>
      <c r="Q958" s="2" t="s">
        <v>28</v>
      </c>
      <c r="R958" s="2" t="s">
        <v>26</v>
      </c>
      <c r="S958" s="2" t="s">
        <v>540</v>
      </c>
      <c r="T958" s="21">
        <v>1203</v>
      </c>
      <c r="U958" s="13"/>
    </row>
    <row r="959" spans="1:21" ht="17.25" x14ac:dyDescent="0.25">
      <c r="A959" s="2" t="s">
        <v>34</v>
      </c>
      <c r="B959">
        <v>1982</v>
      </c>
      <c r="C959" s="2" t="s">
        <v>33</v>
      </c>
      <c r="E959" s="2" t="s">
        <v>23</v>
      </c>
      <c r="F959" s="2" t="s">
        <v>29</v>
      </c>
      <c r="G959" s="14">
        <v>299</v>
      </c>
      <c r="J959" s="11" t="s">
        <v>201</v>
      </c>
      <c r="P959" s="2" t="s">
        <v>24</v>
      </c>
      <c r="Q959" s="2" t="s">
        <v>28</v>
      </c>
      <c r="R959" s="2" t="s">
        <v>26</v>
      </c>
      <c r="S959" s="2" t="s">
        <v>541</v>
      </c>
      <c r="T959" s="21">
        <v>1042</v>
      </c>
      <c r="U959" s="13"/>
    </row>
    <row r="960" spans="1:21" ht="17.25" x14ac:dyDescent="0.25">
      <c r="A960" s="2" t="s">
        <v>34</v>
      </c>
      <c r="B960">
        <v>1982</v>
      </c>
      <c r="C960" s="2" t="s">
        <v>33</v>
      </c>
      <c r="E960" s="2" t="s">
        <v>23</v>
      </c>
      <c r="F960" s="2" t="s">
        <v>29</v>
      </c>
      <c r="G960" s="14">
        <v>300</v>
      </c>
      <c r="J960" s="11" t="s">
        <v>202</v>
      </c>
      <c r="P960" s="2" t="s">
        <v>24</v>
      </c>
      <c r="Q960" s="2" t="s">
        <v>28</v>
      </c>
      <c r="R960" s="2" t="s">
        <v>26</v>
      </c>
      <c r="S960" s="2" t="s">
        <v>542</v>
      </c>
      <c r="T960" s="20">
        <v>707</v>
      </c>
      <c r="U960" s="12"/>
    </row>
    <row r="961" spans="1:21" ht="17.25" x14ac:dyDescent="0.25">
      <c r="A961" s="2" t="s">
        <v>34</v>
      </c>
      <c r="B961">
        <v>1982</v>
      </c>
      <c r="C961" s="2" t="s">
        <v>33</v>
      </c>
      <c r="E961" s="2" t="s">
        <v>23</v>
      </c>
      <c r="F961" s="2" t="s">
        <v>29</v>
      </c>
      <c r="G961" s="14">
        <v>301</v>
      </c>
      <c r="J961" s="11" t="s">
        <v>203</v>
      </c>
      <c r="P961" s="2" t="s">
        <v>24</v>
      </c>
      <c r="Q961" s="2" t="s">
        <v>28</v>
      </c>
      <c r="R961" s="2" t="s">
        <v>26</v>
      </c>
      <c r="S961" s="2" t="s">
        <v>543</v>
      </c>
      <c r="T961" s="20">
        <v>746</v>
      </c>
      <c r="U961" s="12"/>
    </row>
    <row r="962" spans="1:21" ht="17.25" x14ac:dyDescent="0.25">
      <c r="A962" s="2" t="s">
        <v>34</v>
      </c>
      <c r="B962">
        <v>1982</v>
      </c>
      <c r="C962" s="2" t="s">
        <v>33</v>
      </c>
      <c r="E962" s="2" t="s">
        <v>23</v>
      </c>
      <c r="F962" s="2" t="s">
        <v>29</v>
      </c>
      <c r="G962" s="14">
        <v>302</v>
      </c>
      <c r="J962" s="11" t="s">
        <v>204</v>
      </c>
      <c r="P962" s="2" t="s">
        <v>24</v>
      </c>
      <c r="Q962" s="2" t="s">
        <v>28</v>
      </c>
      <c r="R962" s="2" t="s">
        <v>26</v>
      </c>
      <c r="S962" s="2" t="s">
        <v>544</v>
      </c>
      <c r="T962" s="20">
        <v>543</v>
      </c>
      <c r="U962" s="12"/>
    </row>
    <row r="963" spans="1:21" ht="17.25" x14ac:dyDescent="0.25">
      <c r="A963" s="2" t="s">
        <v>34</v>
      </c>
      <c r="B963">
        <v>1982</v>
      </c>
      <c r="C963" s="2" t="s">
        <v>33</v>
      </c>
      <c r="E963" s="2" t="s">
        <v>23</v>
      </c>
      <c r="F963" s="2" t="s">
        <v>29</v>
      </c>
      <c r="G963" s="14">
        <v>303</v>
      </c>
      <c r="J963" s="11" t="s">
        <v>205</v>
      </c>
      <c r="P963" s="2" t="s">
        <v>24</v>
      </c>
      <c r="Q963" s="2" t="s">
        <v>28</v>
      </c>
      <c r="R963" s="2" t="s">
        <v>26</v>
      </c>
      <c r="S963" s="2" t="s">
        <v>545</v>
      </c>
      <c r="T963" s="21">
        <v>1109</v>
      </c>
      <c r="U963" s="13"/>
    </row>
    <row r="964" spans="1:21" ht="17.25" x14ac:dyDescent="0.25">
      <c r="A964" s="2" t="s">
        <v>34</v>
      </c>
      <c r="B964">
        <v>1982</v>
      </c>
      <c r="C964" s="2" t="s">
        <v>33</v>
      </c>
      <c r="E964" s="2" t="s">
        <v>23</v>
      </c>
      <c r="F964" s="2" t="s">
        <v>29</v>
      </c>
      <c r="G964" s="14">
        <v>304</v>
      </c>
      <c r="J964" s="11" t="s">
        <v>206</v>
      </c>
      <c r="P964" s="2" t="s">
        <v>24</v>
      </c>
      <c r="Q964" s="2" t="s">
        <v>28</v>
      </c>
      <c r="R964" s="2" t="s">
        <v>26</v>
      </c>
      <c r="S964" s="2" t="s">
        <v>546</v>
      </c>
      <c r="T964" s="20">
        <v>754</v>
      </c>
      <c r="U964" s="12"/>
    </row>
    <row r="965" spans="1:21" ht="17.25" x14ac:dyDescent="0.25">
      <c r="A965" s="2" t="s">
        <v>34</v>
      </c>
      <c r="B965">
        <v>1982</v>
      </c>
      <c r="C965" s="2" t="s">
        <v>33</v>
      </c>
      <c r="E965" s="2" t="s">
        <v>23</v>
      </c>
      <c r="F965" s="2" t="s">
        <v>29</v>
      </c>
      <c r="G965" s="14">
        <v>305</v>
      </c>
      <c r="J965" s="11" t="s">
        <v>207</v>
      </c>
      <c r="P965" s="2" t="s">
        <v>24</v>
      </c>
      <c r="Q965" s="2" t="s">
        <v>28</v>
      </c>
      <c r="R965" s="2" t="s">
        <v>26</v>
      </c>
      <c r="S965" s="2" t="s">
        <v>547</v>
      </c>
      <c r="T965" s="20">
        <v>664</v>
      </c>
      <c r="U965" s="12"/>
    </row>
    <row r="966" spans="1:21" ht="17.25" x14ac:dyDescent="0.25">
      <c r="A966" s="2" t="s">
        <v>34</v>
      </c>
      <c r="B966">
        <v>1982</v>
      </c>
      <c r="C966" s="2" t="s">
        <v>33</v>
      </c>
      <c r="E966" s="2" t="s">
        <v>23</v>
      </c>
      <c r="F966" s="2" t="s">
        <v>29</v>
      </c>
      <c r="G966" s="14">
        <v>306</v>
      </c>
      <c r="J966" s="11" t="s">
        <v>208</v>
      </c>
      <c r="P966" s="2" t="s">
        <v>24</v>
      </c>
      <c r="Q966" s="2" t="s">
        <v>28</v>
      </c>
      <c r="R966" s="2" t="s">
        <v>26</v>
      </c>
      <c r="S966" s="2" t="s">
        <v>548</v>
      </c>
      <c r="T966" s="20">
        <v>582</v>
      </c>
      <c r="U966" s="12"/>
    </row>
    <row r="967" spans="1:21" ht="17.25" x14ac:dyDescent="0.25">
      <c r="A967" s="2" t="s">
        <v>34</v>
      </c>
      <c r="B967">
        <v>1982</v>
      </c>
      <c r="C967" s="2" t="s">
        <v>33</v>
      </c>
      <c r="E967" s="2" t="s">
        <v>23</v>
      </c>
      <c r="F967" s="2" t="s">
        <v>29</v>
      </c>
      <c r="G967" s="14">
        <v>307</v>
      </c>
      <c r="J967" s="11" t="s">
        <v>209</v>
      </c>
      <c r="P967" s="2" t="s">
        <v>24</v>
      </c>
      <c r="Q967" s="2" t="s">
        <v>28</v>
      </c>
      <c r="R967" s="2" t="s">
        <v>26</v>
      </c>
      <c r="S967" s="2" t="s">
        <v>549</v>
      </c>
      <c r="T967" s="21">
        <v>1568</v>
      </c>
      <c r="U967" s="13"/>
    </row>
    <row r="968" spans="1:21" ht="17.25" x14ac:dyDescent="0.25">
      <c r="A968" s="2" t="s">
        <v>34</v>
      </c>
      <c r="B968">
        <v>1982</v>
      </c>
      <c r="C968" s="2" t="s">
        <v>33</v>
      </c>
      <c r="E968" s="2" t="s">
        <v>23</v>
      </c>
      <c r="F968" s="2" t="s">
        <v>29</v>
      </c>
      <c r="G968" s="14">
        <v>308</v>
      </c>
      <c r="J968" s="11" t="s">
        <v>210</v>
      </c>
      <c r="P968" s="2" t="s">
        <v>24</v>
      </c>
      <c r="Q968" s="2" t="s">
        <v>28</v>
      </c>
      <c r="R968" s="2" t="s">
        <v>26</v>
      </c>
      <c r="S968" s="2" t="s">
        <v>550</v>
      </c>
      <c r="T968" s="20">
        <v>861</v>
      </c>
      <c r="U968" s="12"/>
    </row>
    <row r="969" spans="1:21" ht="17.25" x14ac:dyDescent="0.25">
      <c r="A969" s="2" t="s">
        <v>34</v>
      </c>
      <c r="B969">
        <v>1982</v>
      </c>
      <c r="C969" s="2" t="s">
        <v>33</v>
      </c>
      <c r="E969" s="2" t="s">
        <v>23</v>
      </c>
      <c r="F969" s="2" t="s">
        <v>29</v>
      </c>
      <c r="G969" s="14">
        <v>309</v>
      </c>
      <c r="J969" s="11" t="s">
        <v>211</v>
      </c>
      <c r="P969" s="2" t="s">
        <v>24</v>
      </c>
      <c r="Q969" s="2" t="s">
        <v>28</v>
      </c>
      <c r="R969" s="2" t="s">
        <v>26</v>
      </c>
      <c r="S969" s="2" t="s">
        <v>551</v>
      </c>
      <c r="T969" s="21">
        <v>1176</v>
      </c>
      <c r="U969" s="13"/>
    </row>
    <row r="970" spans="1:21" ht="17.25" x14ac:dyDescent="0.25">
      <c r="A970" s="2" t="s">
        <v>34</v>
      </c>
      <c r="B970">
        <v>1982</v>
      </c>
      <c r="C970" s="2" t="s">
        <v>33</v>
      </c>
      <c r="E970" s="2" t="s">
        <v>23</v>
      </c>
      <c r="F970" s="2" t="s">
        <v>29</v>
      </c>
      <c r="G970" s="14">
        <v>310</v>
      </c>
      <c r="J970" s="11" t="s">
        <v>212</v>
      </c>
      <c r="P970" s="2" t="s">
        <v>24</v>
      </c>
      <c r="Q970" s="2" t="s">
        <v>28</v>
      </c>
      <c r="R970" s="2" t="s">
        <v>26</v>
      </c>
      <c r="S970" s="2" t="s">
        <v>552</v>
      </c>
      <c r="T970" s="20">
        <v>954</v>
      </c>
      <c r="U970" s="12"/>
    </row>
    <row r="971" spans="1:21" ht="17.25" x14ac:dyDescent="0.25">
      <c r="A971" s="2" t="s">
        <v>34</v>
      </c>
      <c r="B971">
        <v>1982</v>
      </c>
      <c r="C971" s="2" t="s">
        <v>33</v>
      </c>
      <c r="E971" s="2" t="s">
        <v>23</v>
      </c>
      <c r="F971" s="2" t="s">
        <v>29</v>
      </c>
      <c r="G971" s="14">
        <v>311</v>
      </c>
      <c r="J971" s="11" t="s">
        <v>213</v>
      </c>
      <c r="P971" s="2" t="s">
        <v>24</v>
      </c>
      <c r="Q971" s="2" t="s">
        <v>28</v>
      </c>
      <c r="R971" s="2" t="s">
        <v>26</v>
      </c>
      <c r="S971" s="2" t="s">
        <v>553</v>
      </c>
      <c r="T971" s="20">
        <v>783</v>
      </c>
      <c r="U971" s="12"/>
    </row>
    <row r="972" spans="1:21" ht="17.25" x14ac:dyDescent="0.25">
      <c r="A972" s="2" t="s">
        <v>34</v>
      </c>
      <c r="B972">
        <v>1982</v>
      </c>
      <c r="C972" s="2" t="s">
        <v>33</v>
      </c>
      <c r="E972" s="2" t="s">
        <v>23</v>
      </c>
      <c r="F972" s="2" t="s">
        <v>29</v>
      </c>
      <c r="G972" s="14">
        <v>312</v>
      </c>
      <c r="J972" s="11" t="s">
        <v>214</v>
      </c>
      <c r="P972" s="2" t="s">
        <v>24</v>
      </c>
      <c r="Q972" s="2" t="s">
        <v>28</v>
      </c>
      <c r="R972" s="2" t="s">
        <v>26</v>
      </c>
      <c r="S972" s="2" t="s">
        <v>554</v>
      </c>
      <c r="T972" s="20">
        <v>637</v>
      </c>
      <c r="U972" s="12"/>
    </row>
    <row r="973" spans="1:21" ht="17.25" x14ac:dyDescent="0.25">
      <c r="A973" s="2" t="s">
        <v>34</v>
      </c>
      <c r="B973">
        <v>1982</v>
      </c>
      <c r="C973" s="2" t="s">
        <v>33</v>
      </c>
      <c r="E973" s="2" t="s">
        <v>23</v>
      </c>
      <c r="F973" s="2" t="s">
        <v>29</v>
      </c>
      <c r="G973" s="14">
        <v>313</v>
      </c>
      <c r="J973" s="11" t="s">
        <v>215</v>
      </c>
      <c r="P973" s="2" t="s">
        <v>24</v>
      </c>
      <c r="Q973" s="2" t="s">
        <v>28</v>
      </c>
      <c r="R973" s="2" t="s">
        <v>26</v>
      </c>
      <c r="S973" s="2" t="s">
        <v>555</v>
      </c>
      <c r="T973" s="21">
        <v>1081</v>
      </c>
      <c r="U973" s="13"/>
    </row>
    <row r="974" spans="1:21" ht="17.25" x14ac:dyDescent="0.25">
      <c r="A974" s="2" t="s">
        <v>34</v>
      </c>
      <c r="B974">
        <v>1982</v>
      </c>
      <c r="C974" s="2" t="s">
        <v>33</v>
      </c>
      <c r="E974" s="2" t="s">
        <v>23</v>
      </c>
      <c r="F974" s="2" t="s">
        <v>29</v>
      </c>
      <c r="G974" s="14">
        <v>314</v>
      </c>
      <c r="J974" s="11" t="s">
        <v>216</v>
      </c>
      <c r="P974" s="2" t="s">
        <v>24</v>
      </c>
      <c r="Q974" s="2" t="s">
        <v>28</v>
      </c>
      <c r="R974" s="2" t="s">
        <v>26</v>
      </c>
      <c r="S974" s="2" t="s">
        <v>556</v>
      </c>
      <c r="T974" s="20">
        <v>906</v>
      </c>
      <c r="U974" s="12"/>
    </row>
    <row r="975" spans="1:21" ht="17.25" x14ac:dyDescent="0.25">
      <c r="A975" s="2" t="s">
        <v>34</v>
      </c>
      <c r="B975">
        <v>1982</v>
      </c>
      <c r="C975" s="2" t="s">
        <v>33</v>
      </c>
      <c r="E975" s="2" t="s">
        <v>23</v>
      </c>
      <c r="F975" s="2" t="s">
        <v>29</v>
      </c>
      <c r="G975" s="14">
        <v>315</v>
      </c>
      <c r="J975" s="11" t="s">
        <v>217</v>
      </c>
      <c r="P975" s="2" t="s">
        <v>24</v>
      </c>
      <c r="Q975" s="2" t="s">
        <v>28</v>
      </c>
      <c r="R975" s="2" t="s">
        <v>26</v>
      </c>
      <c r="S975" s="2" t="s">
        <v>557</v>
      </c>
      <c r="T975" s="20">
        <v>807</v>
      </c>
      <c r="U975" s="12"/>
    </row>
    <row r="976" spans="1:21" ht="17.25" x14ac:dyDescent="0.25">
      <c r="A976" s="2" t="s">
        <v>34</v>
      </c>
      <c r="B976">
        <v>1982</v>
      </c>
      <c r="C976" s="2" t="s">
        <v>33</v>
      </c>
      <c r="E976" s="2" t="s">
        <v>23</v>
      </c>
      <c r="F976" s="2" t="s">
        <v>29</v>
      </c>
      <c r="G976" s="14">
        <v>316</v>
      </c>
      <c r="J976" s="11" t="s">
        <v>218</v>
      </c>
      <c r="P976" s="2" t="s">
        <v>24</v>
      </c>
      <c r="Q976" s="2" t="s">
        <v>28</v>
      </c>
      <c r="R976" s="2" t="s">
        <v>26</v>
      </c>
      <c r="S976" s="2" t="s">
        <v>558</v>
      </c>
      <c r="T976" s="21">
        <v>1135</v>
      </c>
      <c r="U976" s="13"/>
    </row>
    <row r="977" spans="1:21" ht="17.25" x14ac:dyDescent="0.25">
      <c r="A977" s="2" t="s">
        <v>34</v>
      </c>
      <c r="B977">
        <v>1982</v>
      </c>
      <c r="C977" s="2" t="s">
        <v>33</v>
      </c>
      <c r="E977" s="2" t="s">
        <v>23</v>
      </c>
      <c r="F977" s="2" t="s">
        <v>29</v>
      </c>
      <c r="G977" s="14">
        <v>317</v>
      </c>
      <c r="J977" s="11" t="s">
        <v>219</v>
      </c>
      <c r="P977" s="2" t="s">
        <v>24</v>
      </c>
      <c r="Q977" s="2" t="s">
        <v>28</v>
      </c>
      <c r="R977" s="2" t="s">
        <v>26</v>
      </c>
      <c r="S977" s="2" t="s">
        <v>559</v>
      </c>
      <c r="T977" s="20">
        <v>793</v>
      </c>
      <c r="U977" s="12"/>
    </row>
    <row r="978" spans="1:21" ht="17.25" x14ac:dyDescent="0.25">
      <c r="A978" s="2" t="s">
        <v>34</v>
      </c>
      <c r="B978">
        <v>1982</v>
      </c>
      <c r="C978" s="2" t="s">
        <v>33</v>
      </c>
      <c r="E978" s="2" t="s">
        <v>23</v>
      </c>
      <c r="F978" s="2" t="s">
        <v>29</v>
      </c>
      <c r="G978" s="14">
        <v>318</v>
      </c>
      <c r="J978" s="11" t="s">
        <v>220</v>
      </c>
      <c r="P978" s="2" t="s">
        <v>24</v>
      </c>
      <c r="Q978" s="2" t="s">
        <v>28</v>
      </c>
      <c r="R978" s="2" t="s">
        <v>26</v>
      </c>
      <c r="S978" s="2" t="s">
        <v>560</v>
      </c>
      <c r="T978" s="20">
        <v>892</v>
      </c>
      <c r="U978" s="12"/>
    </row>
    <row r="979" spans="1:21" ht="17.25" x14ac:dyDescent="0.25">
      <c r="A979" s="2" t="s">
        <v>34</v>
      </c>
      <c r="B979">
        <v>1982</v>
      </c>
      <c r="C979" s="2" t="s">
        <v>33</v>
      </c>
      <c r="E979" s="2" t="s">
        <v>23</v>
      </c>
      <c r="F979" s="2" t="s">
        <v>29</v>
      </c>
      <c r="G979" s="14">
        <v>319</v>
      </c>
      <c r="J979" s="11" t="s">
        <v>221</v>
      </c>
      <c r="P979" s="2" t="s">
        <v>24</v>
      </c>
      <c r="Q979" s="2" t="s">
        <v>28</v>
      </c>
      <c r="R979" s="2" t="s">
        <v>26</v>
      </c>
      <c r="S979" s="2" t="s">
        <v>561</v>
      </c>
      <c r="T979" s="20">
        <v>682</v>
      </c>
      <c r="U979" s="12"/>
    </row>
    <row r="980" spans="1:21" ht="17.25" x14ac:dyDescent="0.25">
      <c r="A980" s="2" t="s">
        <v>34</v>
      </c>
      <c r="B980">
        <v>1982</v>
      </c>
      <c r="C980" s="2" t="s">
        <v>33</v>
      </c>
      <c r="E980" s="2" t="s">
        <v>23</v>
      </c>
      <c r="F980" s="2" t="s">
        <v>29</v>
      </c>
      <c r="G980" s="14">
        <v>320</v>
      </c>
      <c r="J980" s="11" t="s">
        <v>222</v>
      </c>
      <c r="P980" s="2" t="s">
        <v>24</v>
      </c>
      <c r="Q980" s="2" t="s">
        <v>28</v>
      </c>
      <c r="R980" s="2" t="s">
        <v>26</v>
      </c>
      <c r="S980" s="2" t="s">
        <v>562</v>
      </c>
      <c r="T980" s="20">
        <v>535</v>
      </c>
      <c r="U980" s="12"/>
    </row>
    <row r="981" spans="1:21" ht="17.25" x14ac:dyDescent="0.25">
      <c r="A981" s="2" t="s">
        <v>34</v>
      </c>
      <c r="B981">
        <v>1982</v>
      </c>
      <c r="C981" s="2" t="s">
        <v>33</v>
      </c>
      <c r="E981" s="2" t="s">
        <v>23</v>
      </c>
      <c r="F981" s="2" t="s">
        <v>29</v>
      </c>
      <c r="G981" s="14">
        <v>321</v>
      </c>
      <c r="J981" s="11" t="s">
        <v>223</v>
      </c>
      <c r="P981" s="2" t="s">
        <v>24</v>
      </c>
      <c r="Q981" s="2" t="s">
        <v>28</v>
      </c>
      <c r="R981" s="2" t="s">
        <v>26</v>
      </c>
      <c r="S981" s="2" t="s">
        <v>563</v>
      </c>
      <c r="T981" s="20">
        <v>498</v>
      </c>
      <c r="U981" s="12"/>
    </row>
    <row r="982" spans="1:21" ht="17.25" x14ac:dyDescent="0.25">
      <c r="A982" s="2" t="s">
        <v>34</v>
      </c>
      <c r="B982">
        <v>1982</v>
      </c>
      <c r="C982" s="2" t="s">
        <v>33</v>
      </c>
      <c r="E982" s="2" t="s">
        <v>23</v>
      </c>
      <c r="F982" s="2" t="s">
        <v>29</v>
      </c>
      <c r="G982" s="14">
        <v>322</v>
      </c>
      <c r="J982" s="11" t="s">
        <v>224</v>
      </c>
      <c r="P982" s="2" t="s">
        <v>24</v>
      </c>
      <c r="Q982" s="2" t="s">
        <v>28</v>
      </c>
      <c r="R982" s="2" t="s">
        <v>26</v>
      </c>
      <c r="S982" s="2" t="s">
        <v>564</v>
      </c>
      <c r="T982" s="20">
        <v>971</v>
      </c>
      <c r="U982" s="12"/>
    </row>
    <row r="983" spans="1:21" ht="17.25" x14ac:dyDescent="0.25">
      <c r="A983" s="2" t="s">
        <v>34</v>
      </c>
      <c r="B983">
        <v>1982</v>
      </c>
      <c r="C983" s="2" t="s">
        <v>33</v>
      </c>
      <c r="E983" s="2" t="s">
        <v>23</v>
      </c>
      <c r="F983" s="2" t="s">
        <v>29</v>
      </c>
      <c r="G983" s="14">
        <v>323</v>
      </c>
      <c r="J983" s="11" t="s">
        <v>225</v>
      </c>
      <c r="P983" s="2" t="s">
        <v>24</v>
      </c>
      <c r="Q983" s="2" t="s">
        <v>28</v>
      </c>
      <c r="R983" s="2" t="s">
        <v>26</v>
      </c>
      <c r="S983" s="2" t="s">
        <v>565</v>
      </c>
      <c r="T983" s="20">
        <v>775</v>
      </c>
      <c r="U983" s="12"/>
    </row>
    <row r="984" spans="1:21" ht="17.25" x14ac:dyDescent="0.25">
      <c r="A984" s="2" t="s">
        <v>34</v>
      </c>
      <c r="B984">
        <v>1982</v>
      </c>
      <c r="C984" s="2" t="s">
        <v>33</v>
      </c>
      <c r="E984" s="2" t="s">
        <v>23</v>
      </c>
      <c r="F984" s="2" t="s">
        <v>29</v>
      </c>
      <c r="G984" s="14">
        <v>324</v>
      </c>
      <c r="J984" s="11" t="s">
        <v>226</v>
      </c>
      <c r="P984" s="2" t="s">
        <v>24</v>
      </c>
      <c r="Q984" s="2" t="s">
        <v>28</v>
      </c>
      <c r="R984" s="2" t="s">
        <v>26</v>
      </c>
      <c r="S984" s="2" t="s">
        <v>566</v>
      </c>
      <c r="T984" s="20">
        <v>614</v>
      </c>
      <c r="U984" s="12"/>
    </row>
    <row r="985" spans="1:21" ht="17.25" x14ac:dyDescent="0.25">
      <c r="A985" s="2" t="s">
        <v>34</v>
      </c>
      <c r="B985">
        <v>1982</v>
      </c>
      <c r="C985" s="2" t="s">
        <v>33</v>
      </c>
      <c r="E985" s="2" t="s">
        <v>23</v>
      </c>
      <c r="F985" s="2" t="s">
        <v>29</v>
      </c>
      <c r="G985" s="14">
        <v>325</v>
      </c>
      <c r="J985" s="11" t="s">
        <v>227</v>
      </c>
      <c r="P985" s="2" t="s">
        <v>24</v>
      </c>
      <c r="Q985" s="2" t="s">
        <v>28</v>
      </c>
      <c r="R985" s="2" t="s">
        <v>26</v>
      </c>
      <c r="S985" s="2" t="s">
        <v>567</v>
      </c>
      <c r="T985" s="20">
        <v>561</v>
      </c>
      <c r="U985" s="12"/>
    </row>
    <row r="986" spans="1:21" ht="17.25" x14ac:dyDescent="0.25">
      <c r="A986" s="2" t="s">
        <v>34</v>
      </c>
      <c r="B986">
        <v>1982</v>
      </c>
      <c r="C986" s="2" t="s">
        <v>33</v>
      </c>
      <c r="E986" s="2" t="s">
        <v>23</v>
      </c>
      <c r="F986" s="2" t="s">
        <v>29</v>
      </c>
      <c r="G986" s="14">
        <v>326</v>
      </c>
      <c r="J986" s="11" t="s">
        <v>228</v>
      </c>
      <c r="P986" s="2" t="s">
        <v>24</v>
      </c>
      <c r="Q986" s="2" t="s">
        <v>28</v>
      </c>
      <c r="R986" s="2" t="s">
        <v>26</v>
      </c>
      <c r="S986" s="2" t="s">
        <v>568</v>
      </c>
      <c r="T986" s="21">
        <v>1380</v>
      </c>
      <c r="U986" s="13"/>
    </row>
    <row r="987" spans="1:21" ht="17.25" x14ac:dyDescent="0.25">
      <c r="A987" s="2" t="s">
        <v>34</v>
      </c>
      <c r="B987">
        <v>1982</v>
      </c>
      <c r="C987" s="2" t="s">
        <v>33</v>
      </c>
      <c r="E987" s="2" t="s">
        <v>23</v>
      </c>
      <c r="F987" s="2" t="s">
        <v>29</v>
      </c>
      <c r="G987" s="14">
        <v>327</v>
      </c>
      <c r="J987" s="11" t="s">
        <v>229</v>
      </c>
      <c r="P987" s="2" t="s">
        <v>24</v>
      </c>
      <c r="Q987" s="2" t="s">
        <v>28</v>
      </c>
      <c r="R987" s="2" t="s">
        <v>26</v>
      </c>
      <c r="S987" s="2" t="s">
        <v>569</v>
      </c>
      <c r="T987" s="20">
        <v>727</v>
      </c>
      <c r="U987" s="12"/>
    </row>
    <row r="988" spans="1:21" ht="17.25" x14ac:dyDescent="0.25">
      <c r="A988" s="2" t="s">
        <v>34</v>
      </c>
      <c r="B988">
        <v>1982</v>
      </c>
      <c r="C988" s="2" t="s">
        <v>33</v>
      </c>
      <c r="E988" s="2" t="s">
        <v>23</v>
      </c>
      <c r="F988" s="2" t="s">
        <v>29</v>
      </c>
      <c r="G988" s="14">
        <v>328</v>
      </c>
      <c r="J988" s="11" t="s">
        <v>230</v>
      </c>
      <c r="P988" s="2" t="s">
        <v>24</v>
      </c>
      <c r="Q988" s="2" t="s">
        <v>28</v>
      </c>
      <c r="R988" s="2" t="s">
        <v>26</v>
      </c>
      <c r="S988" s="2" t="s">
        <v>570</v>
      </c>
      <c r="T988" s="20">
        <v>881</v>
      </c>
      <c r="U988" s="12"/>
    </row>
    <row r="989" spans="1:21" ht="17.25" x14ac:dyDescent="0.25">
      <c r="A989" s="2" t="s">
        <v>34</v>
      </c>
      <c r="B989">
        <v>1982</v>
      </c>
      <c r="C989" s="2" t="s">
        <v>33</v>
      </c>
      <c r="E989" s="2" t="s">
        <v>23</v>
      </c>
      <c r="F989" s="2" t="s">
        <v>29</v>
      </c>
      <c r="G989" s="14">
        <v>329</v>
      </c>
      <c r="J989" s="11" t="s">
        <v>231</v>
      </c>
      <c r="P989" s="2" t="s">
        <v>24</v>
      </c>
      <c r="Q989" s="2" t="s">
        <v>28</v>
      </c>
      <c r="R989" s="2" t="s">
        <v>26</v>
      </c>
      <c r="S989" s="2" t="s">
        <v>571</v>
      </c>
      <c r="T989" s="21">
        <v>1001</v>
      </c>
      <c r="U989" s="13"/>
    </row>
    <row r="990" spans="1:21" ht="17.25" x14ac:dyDescent="0.25">
      <c r="A990" s="2" t="s">
        <v>34</v>
      </c>
      <c r="B990">
        <v>1982</v>
      </c>
      <c r="C990" s="2" t="s">
        <v>33</v>
      </c>
      <c r="E990" s="2" t="s">
        <v>23</v>
      </c>
      <c r="F990" s="2" t="s">
        <v>29</v>
      </c>
      <c r="G990" s="14">
        <v>330</v>
      </c>
      <c r="J990" s="11" t="s">
        <v>232</v>
      </c>
      <c r="P990" s="2" t="s">
        <v>24</v>
      </c>
      <c r="Q990" s="2" t="s">
        <v>28</v>
      </c>
      <c r="R990" s="2" t="s">
        <v>26</v>
      </c>
      <c r="S990" s="2" t="s">
        <v>572</v>
      </c>
      <c r="T990" s="20">
        <v>644</v>
      </c>
      <c r="U990" s="12"/>
    </row>
    <row r="991" spans="1:21" ht="17.25" x14ac:dyDescent="0.25">
      <c r="A991" s="2" t="s">
        <v>34</v>
      </c>
      <c r="B991">
        <v>1982</v>
      </c>
      <c r="C991" s="2" t="s">
        <v>33</v>
      </c>
      <c r="E991" s="2" t="s">
        <v>23</v>
      </c>
      <c r="F991" s="2" t="s">
        <v>29</v>
      </c>
      <c r="G991" s="14">
        <v>331</v>
      </c>
      <c r="J991" s="11" t="s">
        <v>233</v>
      </c>
      <c r="P991" s="2" t="s">
        <v>24</v>
      </c>
      <c r="Q991" s="2" t="s">
        <v>28</v>
      </c>
      <c r="R991" s="2" t="s">
        <v>26</v>
      </c>
      <c r="S991" s="2" t="s">
        <v>573</v>
      </c>
      <c r="T991" s="21">
        <v>1384</v>
      </c>
      <c r="U991" s="13"/>
    </row>
    <row r="992" spans="1:21" ht="17.25" x14ac:dyDescent="0.25">
      <c r="A992" s="2" t="s">
        <v>34</v>
      </c>
      <c r="B992">
        <v>1982</v>
      </c>
      <c r="C992" s="2" t="s">
        <v>33</v>
      </c>
      <c r="E992" s="2" t="s">
        <v>23</v>
      </c>
      <c r="F992" s="2" t="s">
        <v>29</v>
      </c>
      <c r="G992" s="14">
        <v>332</v>
      </c>
      <c r="J992" s="11" t="s">
        <v>234</v>
      </c>
      <c r="P992" s="2" t="s">
        <v>24</v>
      </c>
      <c r="Q992" s="2" t="s">
        <v>28</v>
      </c>
      <c r="R992" s="2" t="s">
        <v>26</v>
      </c>
      <c r="S992" s="2" t="s">
        <v>574</v>
      </c>
      <c r="T992" s="20">
        <v>989</v>
      </c>
      <c r="U992" s="12"/>
    </row>
    <row r="993" spans="1:21" ht="17.25" x14ac:dyDescent="0.25">
      <c r="A993" s="2" t="s">
        <v>34</v>
      </c>
      <c r="B993">
        <v>1982</v>
      </c>
      <c r="C993" s="2" t="s">
        <v>33</v>
      </c>
      <c r="E993" s="2" t="s">
        <v>23</v>
      </c>
      <c r="F993" s="2" t="s">
        <v>29</v>
      </c>
      <c r="G993" s="14">
        <v>333</v>
      </c>
      <c r="J993" s="11" t="s">
        <v>235</v>
      </c>
      <c r="P993" s="2" t="s">
        <v>24</v>
      </c>
      <c r="Q993" s="2" t="s">
        <v>28</v>
      </c>
      <c r="R993" s="2" t="s">
        <v>26</v>
      </c>
      <c r="S993" s="2" t="s">
        <v>575</v>
      </c>
      <c r="T993" s="20">
        <v>868</v>
      </c>
      <c r="U993" s="12"/>
    </row>
    <row r="994" spans="1:21" ht="17.25" x14ac:dyDescent="0.25">
      <c r="A994" s="2" t="s">
        <v>34</v>
      </c>
      <c r="B994">
        <v>1982</v>
      </c>
      <c r="C994" s="2" t="s">
        <v>33</v>
      </c>
      <c r="E994" s="2" t="s">
        <v>23</v>
      </c>
      <c r="F994" s="2" t="s">
        <v>29</v>
      </c>
      <c r="G994" s="14">
        <v>334</v>
      </c>
      <c r="J994" s="11" t="s">
        <v>236</v>
      </c>
      <c r="P994" s="2" t="s">
        <v>24</v>
      </c>
      <c r="Q994" s="2" t="s">
        <v>28</v>
      </c>
      <c r="R994" s="2" t="s">
        <v>26</v>
      </c>
      <c r="S994" s="2" t="s">
        <v>576</v>
      </c>
      <c r="T994" s="20">
        <v>547</v>
      </c>
      <c r="U994" s="12"/>
    </row>
    <row r="995" spans="1:21" ht="17.25" x14ac:dyDescent="0.25">
      <c r="A995" s="2" t="s">
        <v>34</v>
      </c>
      <c r="B995">
        <v>1982</v>
      </c>
      <c r="C995" s="2" t="s">
        <v>33</v>
      </c>
      <c r="E995" s="2" t="s">
        <v>23</v>
      </c>
      <c r="F995" s="2" t="s">
        <v>29</v>
      </c>
      <c r="G995" s="14">
        <v>335</v>
      </c>
      <c r="J995" s="11" t="s">
        <v>237</v>
      </c>
      <c r="P995" s="2" t="s">
        <v>24</v>
      </c>
      <c r="Q995" s="2" t="s">
        <v>28</v>
      </c>
      <c r="R995" s="2" t="s">
        <v>26</v>
      </c>
      <c r="S995" s="2" t="s">
        <v>577</v>
      </c>
      <c r="T995" s="20">
        <v>500</v>
      </c>
      <c r="U995" s="12"/>
    </row>
    <row r="996" spans="1:21" ht="17.25" x14ac:dyDescent="0.25">
      <c r="A996" s="2" t="s">
        <v>34</v>
      </c>
      <c r="B996">
        <v>1982</v>
      </c>
      <c r="C996" s="2" t="s">
        <v>33</v>
      </c>
      <c r="E996" s="2" t="s">
        <v>23</v>
      </c>
      <c r="F996" s="2" t="s">
        <v>29</v>
      </c>
      <c r="G996" s="14">
        <v>336</v>
      </c>
      <c r="J996" s="11" t="s">
        <v>238</v>
      </c>
      <c r="P996" s="2" t="s">
        <v>24</v>
      </c>
      <c r="Q996" s="2" t="s">
        <v>28</v>
      </c>
      <c r="R996" s="2" t="s">
        <v>26</v>
      </c>
      <c r="S996" s="2" t="s">
        <v>578</v>
      </c>
      <c r="T996" s="20">
        <v>508</v>
      </c>
      <c r="U996" s="12"/>
    </row>
    <row r="997" spans="1:21" ht="17.25" x14ac:dyDescent="0.25">
      <c r="A997" s="2" t="s">
        <v>34</v>
      </c>
      <c r="B997">
        <v>1982</v>
      </c>
      <c r="C997" s="2" t="s">
        <v>33</v>
      </c>
      <c r="E997" s="2" t="s">
        <v>23</v>
      </c>
      <c r="F997" s="2" t="s">
        <v>29</v>
      </c>
      <c r="G997" s="14">
        <v>337</v>
      </c>
      <c r="J997" s="11" t="s">
        <v>239</v>
      </c>
      <c r="P997" s="2" t="s">
        <v>24</v>
      </c>
      <c r="Q997" s="2" t="s">
        <v>28</v>
      </c>
      <c r="R997" s="2" t="s">
        <v>26</v>
      </c>
      <c r="S997" s="2" t="s">
        <v>579</v>
      </c>
      <c r="T997" s="21">
        <v>1409</v>
      </c>
      <c r="U997" s="13"/>
    </row>
    <row r="998" spans="1:21" ht="17.25" x14ac:dyDescent="0.25">
      <c r="A998" s="2" t="s">
        <v>34</v>
      </c>
      <c r="B998">
        <v>1982</v>
      </c>
      <c r="C998" s="2" t="s">
        <v>33</v>
      </c>
      <c r="E998" s="2" t="s">
        <v>23</v>
      </c>
      <c r="F998" s="2" t="s">
        <v>29</v>
      </c>
      <c r="G998" s="14">
        <v>338</v>
      </c>
      <c r="J998" s="11" t="s">
        <v>240</v>
      </c>
      <c r="P998" s="2" t="s">
        <v>24</v>
      </c>
      <c r="Q998" s="2" t="s">
        <v>28</v>
      </c>
      <c r="R998" s="2" t="s">
        <v>26</v>
      </c>
      <c r="S998" s="2" t="s">
        <v>580</v>
      </c>
      <c r="T998" s="20">
        <v>866</v>
      </c>
      <c r="U998" s="12"/>
    </row>
    <row r="999" spans="1:21" ht="17.25" x14ac:dyDescent="0.25">
      <c r="A999" s="2" t="s">
        <v>34</v>
      </c>
      <c r="B999">
        <v>1982</v>
      </c>
      <c r="C999" s="2" t="s">
        <v>33</v>
      </c>
      <c r="E999" s="2" t="s">
        <v>23</v>
      </c>
      <c r="F999" s="2" t="s">
        <v>29</v>
      </c>
      <c r="G999" s="14">
        <v>339</v>
      </c>
      <c r="J999" s="11" t="s">
        <v>241</v>
      </c>
      <c r="P999" s="2" t="s">
        <v>24</v>
      </c>
      <c r="Q999" s="2" t="s">
        <v>28</v>
      </c>
      <c r="R999" s="2" t="s">
        <v>26</v>
      </c>
      <c r="S999" s="2" t="s">
        <v>581</v>
      </c>
      <c r="T999" s="20">
        <v>832</v>
      </c>
      <c r="U999" s="12"/>
    </row>
    <row r="1000" spans="1:21" ht="17.25" x14ac:dyDescent="0.25">
      <c r="A1000" s="2" t="s">
        <v>34</v>
      </c>
      <c r="B1000">
        <v>1982</v>
      </c>
      <c r="C1000" s="2" t="s">
        <v>33</v>
      </c>
      <c r="E1000" s="2" t="s">
        <v>23</v>
      </c>
      <c r="F1000" s="2" t="s">
        <v>29</v>
      </c>
      <c r="G1000" s="14">
        <v>340</v>
      </c>
      <c r="J1000" s="11" t="s">
        <v>242</v>
      </c>
      <c r="P1000" s="2" t="s">
        <v>24</v>
      </c>
      <c r="Q1000" s="2" t="s">
        <v>28</v>
      </c>
      <c r="R1000" s="2" t="s">
        <v>26</v>
      </c>
      <c r="S1000" s="2" t="s">
        <v>582</v>
      </c>
      <c r="T1000" s="20">
        <v>641</v>
      </c>
      <c r="U1000" s="12"/>
    </row>
    <row r="1001" spans="1:21" ht="17.25" x14ac:dyDescent="0.25">
      <c r="A1001" s="2" t="s">
        <v>34</v>
      </c>
      <c r="B1001">
        <v>1982</v>
      </c>
      <c r="C1001" s="2" t="s">
        <v>33</v>
      </c>
      <c r="E1001" s="2" t="s">
        <v>23</v>
      </c>
      <c r="F1001" s="2" t="s">
        <v>29</v>
      </c>
      <c r="G1001" s="14">
        <v>341</v>
      </c>
      <c r="J1001" s="11" t="s">
        <v>243</v>
      </c>
      <c r="P1001" s="2" t="s">
        <v>24</v>
      </c>
      <c r="Q1001" s="2" t="s">
        <v>28</v>
      </c>
      <c r="R1001" s="2" t="s">
        <v>26</v>
      </c>
      <c r="S1001" s="2" t="s">
        <v>583</v>
      </c>
      <c r="T1001" s="20">
        <v>925</v>
      </c>
      <c r="U1001" s="12"/>
    </row>
    <row r="1002" spans="1:21" ht="17.25" x14ac:dyDescent="0.25">
      <c r="A1002" s="2" t="s">
        <v>34</v>
      </c>
      <c r="B1002">
        <v>1982</v>
      </c>
      <c r="C1002" s="2" t="s">
        <v>33</v>
      </c>
      <c r="E1002" s="2" t="s">
        <v>23</v>
      </c>
      <c r="F1002" s="2" t="s">
        <v>29</v>
      </c>
      <c r="G1002" s="14">
        <v>342</v>
      </c>
      <c r="J1002" s="11" t="s">
        <v>244</v>
      </c>
      <c r="P1002" s="2" t="s">
        <v>24</v>
      </c>
      <c r="Q1002" s="2" t="s">
        <v>28</v>
      </c>
      <c r="R1002" s="2" t="s">
        <v>26</v>
      </c>
      <c r="S1002" s="2" t="s">
        <v>584</v>
      </c>
      <c r="T1002" s="21">
        <v>1147</v>
      </c>
      <c r="U1002" s="13"/>
    </row>
    <row r="1003" spans="1:21" ht="17.25" x14ac:dyDescent="0.25">
      <c r="A1003" s="2" t="s">
        <v>34</v>
      </c>
      <c r="B1003">
        <v>1982</v>
      </c>
      <c r="C1003" s="2" t="s">
        <v>33</v>
      </c>
      <c r="E1003" s="2" t="s">
        <v>23</v>
      </c>
      <c r="F1003" s="2" t="s">
        <v>29</v>
      </c>
      <c r="G1003" s="14">
        <v>343</v>
      </c>
      <c r="J1003" s="11" t="s">
        <v>245</v>
      </c>
      <c r="P1003" s="2" t="s">
        <v>24</v>
      </c>
      <c r="Q1003" s="2" t="s">
        <v>28</v>
      </c>
      <c r="R1003" s="2" t="s">
        <v>26</v>
      </c>
      <c r="S1003" s="2" t="s">
        <v>585</v>
      </c>
      <c r="T1003" s="20">
        <v>761</v>
      </c>
      <c r="U1003" s="12"/>
    </row>
    <row r="1004" spans="1:21" ht="17.25" x14ac:dyDescent="0.25">
      <c r="A1004" s="2" t="s">
        <v>34</v>
      </c>
      <c r="B1004">
        <v>1982</v>
      </c>
      <c r="C1004" s="2" t="s">
        <v>33</v>
      </c>
      <c r="E1004" s="2" t="s">
        <v>23</v>
      </c>
      <c r="F1004" s="2" t="s">
        <v>29</v>
      </c>
      <c r="G1004" s="14">
        <v>344</v>
      </c>
      <c r="J1004" s="11" t="s">
        <v>246</v>
      </c>
      <c r="P1004" s="2" t="s">
        <v>24</v>
      </c>
      <c r="Q1004" s="2" t="s">
        <v>28</v>
      </c>
      <c r="R1004" s="2" t="s">
        <v>26</v>
      </c>
      <c r="S1004" s="2" t="s">
        <v>586</v>
      </c>
      <c r="T1004" s="20">
        <v>503</v>
      </c>
      <c r="U1004" s="12"/>
    </row>
    <row r="1005" spans="1:21" ht="17.25" x14ac:dyDescent="0.25">
      <c r="A1005" s="2" t="s">
        <v>34</v>
      </c>
      <c r="B1005">
        <v>1982</v>
      </c>
      <c r="C1005" s="2" t="s">
        <v>33</v>
      </c>
      <c r="E1005" s="2" t="s">
        <v>23</v>
      </c>
      <c r="F1005" s="2" t="s">
        <v>29</v>
      </c>
      <c r="G1005" s="14">
        <v>345</v>
      </c>
      <c r="J1005" s="11" t="s">
        <v>247</v>
      </c>
      <c r="P1005" s="2" t="s">
        <v>24</v>
      </c>
      <c r="Q1005" s="2" t="s">
        <v>28</v>
      </c>
      <c r="R1005" s="2" t="s">
        <v>26</v>
      </c>
      <c r="S1005" s="2" t="s">
        <v>587</v>
      </c>
      <c r="T1005" s="20">
        <v>544</v>
      </c>
      <c r="U1005" s="12"/>
    </row>
    <row r="1006" spans="1:21" ht="17.25" x14ac:dyDescent="0.25">
      <c r="A1006" s="2" t="s">
        <v>34</v>
      </c>
      <c r="B1006">
        <v>1982</v>
      </c>
      <c r="C1006" s="2" t="s">
        <v>33</v>
      </c>
      <c r="E1006" s="2" t="s">
        <v>23</v>
      </c>
      <c r="F1006" s="2" t="s">
        <v>29</v>
      </c>
      <c r="G1006" s="14">
        <v>346</v>
      </c>
      <c r="J1006" s="11" t="s">
        <v>248</v>
      </c>
      <c r="P1006" s="2" t="s">
        <v>24</v>
      </c>
      <c r="Q1006" s="2" t="s">
        <v>28</v>
      </c>
      <c r="R1006" s="2" t="s">
        <v>26</v>
      </c>
      <c r="S1006" s="2" t="s">
        <v>588</v>
      </c>
      <c r="T1006" s="20">
        <v>912</v>
      </c>
      <c r="U1006" s="12"/>
    </row>
    <row r="1007" spans="1:21" ht="17.25" x14ac:dyDescent="0.25">
      <c r="A1007" s="2" t="s">
        <v>34</v>
      </c>
      <c r="B1007">
        <v>1982</v>
      </c>
      <c r="C1007" s="2" t="s">
        <v>33</v>
      </c>
      <c r="E1007" s="2" t="s">
        <v>23</v>
      </c>
      <c r="F1007" s="2" t="s">
        <v>29</v>
      </c>
      <c r="G1007" s="14">
        <v>347</v>
      </c>
      <c r="J1007" s="11" t="s">
        <v>249</v>
      </c>
      <c r="P1007" s="2" t="s">
        <v>24</v>
      </c>
      <c r="Q1007" s="2" t="s">
        <v>28</v>
      </c>
      <c r="R1007" s="2" t="s">
        <v>26</v>
      </c>
      <c r="S1007" s="2" t="s">
        <v>589</v>
      </c>
      <c r="T1007" s="20">
        <v>897</v>
      </c>
      <c r="U1007" s="12"/>
    </row>
    <row r="1008" spans="1:21" ht="17.25" x14ac:dyDescent="0.25">
      <c r="A1008" s="2" t="s">
        <v>34</v>
      </c>
      <c r="B1008">
        <v>1982</v>
      </c>
      <c r="C1008" s="2" t="s">
        <v>33</v>
      </c>
      <c r="E1008" s="2" t="s">
        <v>23</v>
      </c>
      <c r="F1008" s="2" t="s">
        <v>29</v>
      </c>
      <c r="G1008" s="14">
        <v>348</v>
      </c>
      <c r="J1008" s="11" t="s">
        <v>250</v>
      </c>
      <c r="P1008" s="2" t="s">
        <v>24</v>
      </c>
      <c r="Q1008" s="2" t="s">
        <v>28</v>
      </c>
      <c r="R1008" s="2" t="s">
        <v>26</v>
      </c>
      <c r="S1008" s="2" t="s">
        <v>590</v>
      </c>
      <c r="T1008" s="21">
        <v>1006</v>
      </c>
      <c r="U1008" s="13"/>
    </row>
    <row r="1009" spans="1:21" ht="17.25" x14ac:dyDescent="0.25">
      <c r="A1009" s="2" t="s">
        <v>34</v>
      </c>
      <c r="B1009">
        <v>1982</v>
      </c>
      <c r="C1009" s="2" t="s">
        <v>33</v>
      </c>
      <c r="E1009" s="2" t="s">
        <v>23</v>
      </c>
      <c r="F1009" s="2" t="s">
        <v>29</v>
      </c>
      <c r="G1009" s="14">
        <v>349</v>
      </c>
      <c r="J1009" s="11" t="s">
        <v>251</v>
      </c>
      <c r="P1009" s="2" t="s">
        <v>24</v>
      </c>
      <c r="Q1009" s="2" t="s">
        <v>28</v>
      </c>
      <c r="R1009" s="2" t="s">
        <v>26</v>
      </c>
      <c r="S1009" s="2" t="s">
        <v>591</v>
      </c>
      <c r="T1009" s="20">
        <v>502</v>
      </c>
      <c r="U1009" s="12"/>
    </row>
    <row r="1010" spans="1:21" ht="17.25" x14ac:dyDescent="0.25">
      <c r="A1010" s="2" t="s">
        <v>34</v>
      </c>
      <c r="B1010">
        <v>1982</v>
      </c>
      <c r="C1010" s="2" t="s">
        <v>33</v>
      </c>
      <c r="E1010" s="2" t="s">
        <v>23</v>
      </c>
      <c r="F1010" s="2" t="s">
        <v>29</v>
      </c>
      <c r="G1010" s="14">
        <v>350</v>
      </c>
      <c r="J1010" s="11" t="s">
        <v>252</v>
      </c>
      <c r="P1010" s="2" t="s">
        <v>24</v>
      </c>
      <c r="Q1010" s="2" t="s">
        <v>28</v>
      </c>
      <c r="R1010" s="2" t="s">
        <v>26</v>
      </c>
      <c r="S1010" s="2" t="s">
        <v>592</v>
      </c>
      <c r="T1010" s="20">
        <v>618</v>
      </c>
      <c r="U1010" s="12"/>
    </row>
    <row r="1011" spans="1:21" ht="17.25" x14ac:dyDescent="0.25">
      <c r="A1011" s="2" t="s">
        <v>34</v>
      </c>
      <c r="B1011">
        <v>1982</v>
      </c>
      <c r="C1011" s="2" t="s">
        <v>33</v>
      </c>
      <c r="E1011" s="2" t="s">
        <v>23</v>
      </c>
      <c r="F1011" s="2" t="s">
        <v>29</v>
      </c>
      <c r="G1011" s="14">
        <v>351</v>
      </c>
      <c r="J1011" s="11" t="s">
        <v>1194</v>
      </c>
      <c r="P1011" s="2" t="s">
        <v>24</v>
      </c>
      <c r="Q1011" s="2" t="s">
        <v>28</v>
      </c>
      <c r="R1011" s="2" t="s">
        <v>26</v>
      </c>
      <c r="S1011" s="2" t="s">
        <v>593</v>
      </c>
      <c r="T1011" s="21">
        <v>1700</v>
      </c>
      <c r="U1011" s="13"/>
    </row>
    <row r="1012" spans="1:21" ht="17.25" x14ac:dyDescent="0.25">
      <c r="A1012" s="2" t="s">
        <v>34</v>
      </c>
      <c r="B1012">
        <v>1982</v>
      </c>
      <c r="C1012" s="2" t="s">
        <v>33</v>
      </c>
      <c r="E1012" s="2" t="s">
        <v>23</v>
      </c>
      <c r="F1012" s="2" t="s">
        <v>29</v>
      </c>
      <c r="G1012" s="14">
        <v>352</v>
      </c>
      <c r="J1012" s="11" t="s">
        <v>1195</v>
      </c>
      <c r="P1012" s="2" t="s">
        <v>24</v>
      </c>
      <c r="Q1012" s="2" t="s">
        <v>28</v>
      </c>
      <c r="R1012" s="2" t="s">
        <v>26</v>
      </c>
      <c r="S1012" s="2" t="s">
        <v>594</v>
      </c>
      <c r="T1012" s="20">
        <v>660</v>
      </c>
      <c r="U1012" s="12"/>
    </row>
    <row r="1013" spans="1:21" ht="17.25" x14ac:dyDescent="0.25">
      <c r="A1013" s="2" t="s">
        <v>34</v>
      </c>
      <c r="B1013">
        <v>1982</v>
      </c>
      <c r="C1013" s="2" t="s">
        <v>33</v>
      </c>
      <c r="E1013" s="2" t="s">
        <v>23</v>
      </c>
      <c r="F1013" s="2" t="s">
        <v>29</v>
      </c>
      <c r="G1013" s="14">
        <v>353</v>
      </c>
      <c r="J1013" s="11" t="s">
        <v>1196</v>
      </c>
      <c r="P1013" s="2" t="s">
        <v>24</v>
      </c>
      <c r="Q1013" s="2" t="s">
        <v>28</v>
      </c>
      <c r="R1013" s="2" t="s">
        <v>26</v>
      </c>
      <c r="S1013" s="2" t="s">
        <v>595</v>
      </c>
      <c r="T1013" s="20">
        <v>785</v>
      </c>
      <c r="U1013" s="12"/>
    </row>
    <row r="1014" spans="1:21" ht="17.25" x14ac:dyDescent="0.25">
      <c r="A1014" s="2" t="s">
        <v>34</v>
      </c>
      <c r="B1014">
        <v>1982</v>
      </c>
      <c r="C1014" s="2" t="s">
        <v>33</v>
      </c>
      <c r="E1014" s="2" t="s">
        <v>23</v>
      </c>
      <c r="F1014" s="2" t="s">
        <v>29</v>
      </c>
      <c r="G1014" s="14">
        <v>354</v>
      </c>
      <c r="J1014" s="11" t="s">
        <v>1197</v>
      </c>
      <c r="P1014" s="2" t="s">
        <v>24</v>
      </c>
      <c r="Q1014" s="2" t="s">
        <v>28</v>
      </c>
      <c r="R1014" s="2" t="s">
        <v>26</v>
      </c>
      <c r="S1014" s="2" t="s">
        <v>596</v>
      </c>
      <c r="T1014" s="21">
        <v>3213</v>
      </c>
      <c r="U1014" s="13"/>
    </row>
    <row r="1015" spans="1:21" ht="17.25" x14ac:dyDescent="0.25">
      <c r="A1015" s="2" t="s">
        <v>34</v>
      </c>
      <c r="B1015">
        <v>1982</v>
      </c>
      <c r="C1015" s="2" t="s">
        <v>33</v>
      </c>
      <c r="E1015" s="2" t="s">
        <v>23</v>
      </c>
      <c r="F1015" s="2" t="s">
        <v>29</v>
      </c>
      <c r="G1015" s="14">
        <v>355</v>
      </c>
      <c r="J1015" s="11" t="s">
        <v>1198</v>
      </c>
      <c r="P1015" s="2" t="s">
        <v>24</v>
      </c>
      <c r="Q1015" s="2" t="s">
        <v>28</v>
      </c>
      <c r="R1015" s="2" t="s">
        <v>26</v>
      </c>
      <c r="S1015" s="2" t="s">
        <v>597</v>
      </c>
      <c r="T1015" s="20">
        <v>757</v>
      </c>
      <c r="U1015" s="12"/>
    </row>
    <row r="1016" spans="1:21" ht="17.25" x14ac:dyDescent="0.25">
      <c r="A1016" s="2" t="s">
        <v>34</v>
      </c>
      <c r="B1016">
        <v>1982</v>
      </c>
      <c r="C1016" s="2" t="s">
        <v>33</v>
      </c>
      <c r="E1016" s="2" t="s">
        <v>23</v>
      </c>
      <c r="F1016" s="2" t="s">
        <v>29</v>
      </c>
      <c r="G1016" s="14">
        <v>356</v>
      </c>
      <c r="J1016" s="11" t="s">
        <v>253</v>
      </c>
      <c r="P1016" s="2" t="s">
        <v>24</v>
      </c>
      <c r="Q1016" s="2" t="s">
        <v>28</v>
      </c>
      <c r="R1016" s="2" t="s">
        <v>26</v>
      </c>
      <c r="S1016" s="2" t="s">
        <v>598</v>
      </c>
      <c r="T1016" s="21">
        <v>1094</v>
      </c>
      <c r="U1016" s="13"/>
    </row>
    <row r="1017" spans="1:21" ht="17.25" x14ac:dyDescent="0.25">
      <c r="A1017" s="2" t="s">
        <v>34</v>
      </c>
      <c r="B1017">
        <v>1982</v>
      </c>
      <c r="C1017" s="2" t="s">
        <v>33</v>
      </c>
      <c r="E1017" s="2" t="s">
        <v>23</v>
      </c>
      <c r="F1017" s="2" t="s">
        <v>29</v>
      </c>
      <c r="G1017" s="14">
        <v>357</v>
      </c>
      <c r="J1017" s="11" t="s">
        <v>254</v>
      </c>
      <c r="P1017" s="2" t="s">
        <v>24</v>
      </c>
      <c r="Q1017" s="2" t="s">
        <v>28</v>
      </c>
      <c r="R1017" s="2" t="s">
        <v>26</v>
      </c>
      <c r="S1017" s="2" t="s">
        <v>599</v>
      </c>
      <c r="T1017" s="20">
        <v>618</v>
      </c>
      <c r="U1017" s="12"/>
    </row>
    <row r="1018" spans="1:21" ht="17.25" x14ac:dyDescent="0.25">
      <c r="A1018" s="2" t="s">
        <v>34</v>
      </c>
      <c r="B1018">
        <v>1982</v>
      </c>
      <c r="C1018" s="2" t="s">
        <v>33</v>
      </c>
      <c r="E1018" s="2" t="s">
        <v>23</v>
      </c>
      <c r="F1018" s="2" t="s">
        <v>29</v>
      </c>
      <c r="G1018" s="14">
        <v>358</v>
      </c>
      <c r="J1018" s="11" t="s">
        <v>255</v>
      </c>
      <c r="P1018" s="2" t="s">
        <v>24</v>
      </c>
      <c r="Q1018" s="2" t="s">
        <v>28</v>
      </c>
      <c r="R1018" s="2" t="s">
        <v>26</v>
      </c>
      <c r="S1018" s="2" t="s">
        <v>600</v>
      </c>
      <c r="T1018" s="20">
        <v>742</v>
      </c>
      <c r="U1018" s="12"/>
    </row>
    <row r="1019" spans="1:21" ht="17.25" x14ac:dyDescent="0.25">
      <c r="A1019" s="2" t="s">
        <v>34</v>
      </c>
      <c r="B1019">
        <v>1982</v>
      </c>
      <c r="C1019" s="2" t="s">
        <v>33</v>
      </c>
      <c r="E1019" s="2" t="s">
        <v>23</v>
      </c>
      <c r="F1019" s="2" t="s">
        <v>29</v>
      </c>
      <c r="G1019" s="14">
        <v>359</v>
      </c>
      <c r="J1019" s="11" t="s">
        <v>256</v>
      </c>
      <c r="P1019" s="2" t="s">
        <v>24</v>
      </c>
      <c r="Q1019" s="2" t="s">
        <v>28</v>
      </c>
      <c r="R1019" s="2" t="s">
        <v>26</v>
      </c>
      <c r="S1019" s="2" t="s">
        <v>601</v>
      </c>
      <c r="T1019" s="21">
        <v>1308</v>
      </c>
      <c r="U1019" s="13"/>
    </row>
    <row r="1020" spans="1:21" ht="17.25" x14ac:dyDescent="0.25">
      <c r="A1020" s="2" t="s">
        <v>34</v>
      </c>
      <c r="B1020">
        <v>1982</v>
      </c>
      <c r="C1020" s="2" t="s">
        <v>33</v>
      </c>
      <c r="E1020" s="2" t="s">
        <v>23</v>
      </c>
      <c r="F1020" s="2" t="s">
        <v>29</v>
      </c>
      <c r="G1020" s="14">
        <v>360</v>
      </c>
      <c r="J1020" s="11" t="s">
        <v>257</v>
      </c>
      <c r="P1020" s="2" t="s">
        <v>24</v>
      </c>
      <c r="Q1020" s="2" t="s">
        <v>28</v>
      </c>
      <c r="R1020" s="2" t="s">
        <v>26</v>
      </c>
      <c r="S1020" s="2" t="s">
        <v>602</v>
      </c>
      <c r="T1020" s="20">
        <v>489</v>
      </c>
      <c r="U1020" s="12"/>
    </row>
    <row r="1021" spans="1:21" ht="17.25" x14ac:dyDescent="0.25">
      <c r="A1021" s="2" t="s">
        <v>34</v>
      </c>
      <c r="B1021">
        <v>1982</v>
      </c>
      <c r="C1021" s="2" t="s">
        <v>33</v>
      </c>
      <c r="E1021" s="2" t="s">
        <v>23</v>
      </c>
      <c r="F1021" s="2" t="s">
        <v>29</v>
      </c>
      <c r="G1021" s="14">
        <v>361</v>
      </c>
      <c r="J1021" s="11" t="s">
        <v>258</v>
      </c>
      <c r="P1021" s="2" t="s">
        <v>24</v>
      </c>
      <c r="Q1021" s="2" t="s">
        <v>28</v>
      </c>
      <c r="R1021" s="2" t="s">
        <v>26</v>
      </c>
      <c r="S1021" s="2" t="s">
        <v>603</v>
      </c>
      <c r="T1021" s="20">
        <v>812</v>
      </c>
      <c r="U1021" s="12"/>
    </row>
    <row r="1022" spans="1:21" ht="17.25" x14ac:dyDescent="0.25">
      <c r="A1022" s="2" t="s">
        <v>34</v>
      </c>
      <c r="B1022">
        <v>1982</v>
      </c>
      <c r="C1022" s="2" t="s">
        <v>33</v>
      </c>
      <c r="E1022" s="2" t="s">
        <v>23</v>
      </c>
      <c r="F1022" s="2" t="s">
        <v>29</v>
      </c>
      <c r="G1022" s="14">
        <v>362</v>
      </c>
      <c r="J1022" s="11" t="s">
        <v>259</v>
      </c>
      <c r="P1022" s="2" t="s">
        <v>24</v>
      </c>
      <c r="Q1022" s="2" t="s">
        <v>28</v>
      </c>
      <c r="R1022" s="2" t="s">
        <v>26</v>
      </c>
      <c r="S1022" s="2" t="s">
        <v>604</v>
      </c>
      <c r="T1022" s="21">
        <v>1322</v>
      </c>
      <c r="U1022" s="13"/>
    </row>
    <row r="1023" spans="1:21" ht="17.25" x14ac:dyDescent="0.25">
      <c r="A1023" s="2" t="s">
        <v>34</v>
      </c>
      <c r="B1023">
        <v>1982</v>
      </c>
      <c r="C1023" s="2" t="s">
        <v>33</v>
      </c>
      <c r="E1023" s="2" t="s">
        <v>23</v>
      </c>
      <c r="F1023" s="2" t="s">
        <v>29</v>
      </c>
      <c r="G1023" s="14">
        <v>363</v>
      </c>
      <c r="J1023" s="11" t="s">
        <v>260</v>
      </c>
      <c r="P1023" s="2" t="s">
        <v>24</v>
      </c>
      <c r="Q1023" s="2" t="s">
        <v>28</v>
      </c>
      <c r="R1023" s="2" t="s">
        <v>26</v>
      </c>
      <c r="S1023" s="2" t="s">
        <v>605</v>
      </c>
      <c r="T1023" s="20">
        <v>696</v>
      </c>
      <c r="U1023" s="12"/>
    </row>
    <row r="1024" spans="1:21" ht="17.25" x14ac:dyDescent="0.25">
      <c r="A1024" s="2" t="s">
        <v>34</v>
      </c>
      <c r="B1024">
        <v>1982</v>
      </c>
      <c r="C1024" s="2" t="s">
        <v>33</v>
      </c>
      <c r="E1024" s="2" t="s">
        <v>23</v>
      </c>
      <c r="F1024" s="2" t="s">
        <v>29</v>
      </c>
      <c r="G1024" s="14">
        <v>364</v>
      </c>
      <c r="J1024" s="11" t="s">
        <v>261</v>
      </c>
      <c r="P1024" s="2" t="s">
        <v>24</v>
      </c>
      <c r="Q1024" s="2" t="s">
        <v>28</v>
      </c>
      <c r="R1024" s="2" t="s">
        <v>26</v>
      </c>
      <c r="S1024" s="2" t="s">
        <v>606</v>
      </c>
      <c r="T1024" s="20">
        <v>635</v>
      </c>
      <c r="U1024" s="12"/>
    </row>
    <row r="1025" spans="1:21" ht="17.25" x14ac:dyDescent="0.25">
      <c r="A1025" s="2" t="s">
        <v>34</v>
      </c>
      <c r="B1025">
        <v>1982</v>
      </c>
      <c r="C1025" s="2" t="s">
        <v>33</v>
      </c>
      <c r="E1025" s="2" t="s">
        <v>23</v>
      </c>
      <c r="F1025" s="2" t="s">
        <v>29</v>
      </c>
      <c r="G1025" s="14">
        <v>365</v>
      </c>
      <c r="J1025" s="11" t="s">
        <v>262</v>
      </c>
      <c r="P1025" s="2" t="s">
        <v>24</v>
      </c>
      <c r="Q1025" s="2" t="s">
        <v>28</v>
      </c>
      <c r="R1025" s="2" t="s">
        <v>26</v>
      </c>
      <c r="S1025" s="2" t="s">
        <v>607</v>
      </c>
      <c r="T1025" s="20">
        <v>487</v>
      </c>
      <c r="U1025" s="12"/>
    </row>
    <row r="1026" spans="1:21" ht="17.25" x14ac:dyDescent="0.25">
      <c r="A1026" s="2" t="s">
        <v>34</v>
      </c>
      <c r="B1026">
        <v>1982</v>
      </c>
      <c r="C1026" s="2" t="s">
        <v>33</v>
      </c>
      <c r="E1026" s="2" t="s">
        <v>23</v>
      </c>
      <c r="F1026" s="2" t="s">
        <v>29</v>
      </c>
      <c r="G1026" s="14">
        <v>366</v>
      </c>
      <c r="J1026" s="11" t="s">
        <v>263</v>
      </c>
      <c r="P1026" s="2" t="s">
        <v>24</v>
      </c>
      <c r="Q1026" s="2" t="s">
        <v>28</v>
      </c>
      <c r="R1026" s="2" t="s">
        <v>26</v>
      </c>
      <c r="S1026" s="2" t="s">
        <v>608</v>
      </c>
      <c r="T1026" s="20">
        <v>538</v>
      </c>
      <c r="U1026" s="12"/>
    </row>
    <row r="1027" spans="1:21" ht="17.25" x14ac:dyDescent="0.25">
      <c r="A1027" s="2" t="s">
        <v>34</v>
      </c>
      <c r="B1027">
        <v>1982</v>
      </c>
      <c r="C1027" s="2" t="s">
        <v>33</v>
      </c>
      <c r="E1027" s="2" t="s">
        <v>23</v>
      </c>
      <c r="F1027" s="2" t="s">
        <v>29</v>
      </c>
      <c r="G1027" s="14">
        <v>367</v>
      </c>
      <c r="J1027" s="11" t="s">
        <v>264</v>
      </c>
      <c r="P1027" s="2" t="s">
        <v>24</v>
      </c>
      <c r="Q1027" s="2" t="s">
        <v>28</v>
      </c>
      <c r="R1027" s="2" t="s">
        <v>26</v>
      </c>
      <c r="S1027" s="2" t="s">
        <v>609</v>
      </c>
      <c r="T1027" s="20">
        <v>689</v>
      </c>
      <c r="U1027" s="12"/>
    </row>
    <row r="1028" spans="1:21" ht="17.25" x14ac:dyDescent="0.25">
      <c r="A1028" s="2" t="s">
        <v>34</v>
      </c>
      <c r="B1028">
        <v>1982</v>
      </c>
      <c r="C1028" s="2" t="s">
        <v>33</v>
      </c>
      <c r="E1028" s="2" t="s">
        <v>23</v>
      </c>
      <c r="F1028" s="2" t="s">
        <v>29</v>
      </c>
      <c r="G1028" s="14">
        <v>368</v>
      </c>
      <c r="J1028" s="11" t="s">
        <v>265</v>
      </c>
      <c r="P1028" s="2" t="s">
        <v>24</v>
      </c>
      <c r="Q1028" s="2" t="s">
        <v>28</v>
      </c>
      <c r="R1028" s="2" t="s">
        <v>26</v>
      </c>
      <c r="S1028" s="2" t="s">
        <v>610</v>
      </c>
      <c r="T1028" s="21">
        <v>1267</v>
      </c>
      <c r="U1028" s="13"/>
    </row>
    <row r="1029" spans="1:21" ht="17.25" x14ac:dyDescent="0.25">
      <c r="A1029" s="2" t="s">
        <v>34</v>
      </c>
      <c r="B1029">
        <v>1982</v>
      </c>
      <c r="C1029" s="2" t="s">
        <v>33</v>
      </c>
      <c r="E1029" s="2" t="s">
        <v>23</v>
      </c>
      <c r="F1029" s="2" t="s">
        <v>29</v>
      </c>
      <c r="G1029" s="14">
        <v>369</v>
      </c>
      <c r="J1029" s="11" t="s">
        <v>266</v>
      </c>
      <c r="P1029" s="2" t="s">
        <v>24</v>
      </c>
      <c r="Q1029" s="2" t="s">
        <v>28</v>
      </c>
      <c r="R1029" s="2" t="s">
        <v>26</v>
      </c>
      <c r="S1029" s="2" t="s">
        <v>611</v>
      </c>
      <c r="T1029" s="20">
        <v>491</v>
      </c>
      <c r="U1029" s="12"/>
    </row>
    <row r="1030" spans="1:21" ht="17.25" x14ac:dyDescent="0.25">
      <c r="A1030" s="2" t="s">
        <v>34</v>
      </c>
      <c r="B1030">
        <v>1982</v>
      </c>
      <c r="C1030" s="2" t="s">
        <v>33</v>
      </c>
      <c r="E1030" s="2" t="s">
        <v>23</v>
      </c>
      <c r="F1030" s="2" t="s">
        <v>29</v>
      </c>
      <c r="G1030" s="14">
        <v>370</v>
      </c>
      <c r="J1030" s="11" t="s">
        <v>267</v>
      </c>
      <c r="P1030" s="2" t="s">
        <v>24</v>
      </c>
      <c r="Q1030" s="2" t="s">
        <v>28</v>
      </c>
      <c r="R1030" s="2" t="s">
        <v>26</v>
      </c>
      <c r="S1030" s="2" t="s">
        <v>612</v>
      </c>
      <c r="T1030" s="20">
        <v>591</v>
      </c>
      <c r="U1030" s="12"/>
    </row>
    <row r="1031" spans="1:21" ht="17.25" x14ac:dyDescent="0.25">
      <c r="A1031" s="2" t="s">
        <v>34</v>
      </c>
      <c r="B1031">
        <v>1982</v>
      </c>
      <c r="C1031" s="2" t="s">
        <v>33</v>
      </c>
      <c r="E1031" s="2" t="s">
        <v>23</v>
      </c>
      <c r="F1031" s="2" t="s">
        <v>29</v>
      </c>
      <c r="G1031" s="14">
        <v>371</v>
      </c>
      <c r="J1031" s="11" t="s">
        <v>268</v>
      </c>
      <c r="P1031" s="2" t="s">
        <v>24</v>
      </c>
      <c r="Q1031" s="2" t="s">
        <v>28</v>
      </c>
      <c r="R1031" s="2" t="s">
        <v>26</v>
      </c>
      <c r="S1031" s="2" t="s">
        <v>613</v>
      </c>
      <c r="T1031" s="20">
        <v>701</v>
      </c>
      <c r="U1031" s="12"/>
    </row>
    <row r="1032" spans="1:21" ht="17.25" x14ac:dyDescent="0.25">
      <c r="A1032" s="2" t="s">
        <v>34</v>
      </c>
      <c r="B1032">
        <v>1982</v>
      </c>
      <c r="C1032" s="2" t="s">
        <v>33</v>
      </c>
      <c r="E1032" s="2" t="s">
        <v>23</v>
      </c>
      <c r="F1032" s="2" t="s">
        <v>29</v>
      </c>
      <c r="G1032" s="14">
        <v>372</v>
      </c>
      <c r="J1032" s="11" t="s">
        <v>269</v>
      </c>
      <c r="P1032" s="2" t="s">
        <v>24</v>
      </c>
      <c r="Q1032" s="2" t="s">
        <v>28</v>
      </c>
      <c r="R1032" s="2" t="s">
        <v>26</v>
      </c>
      <c r="S1032" s="2" t="s">
        <v>614</v>
      </c>
      <c r="T1032" s="20">
        <v>611</v>
      </c>
      <c r="U1032" s="12"/>
    </row>
    <row r="1033" spans="1:21" ht="17.25" x14ac:dyDescent="0.25">
      <c r="A1033" s="2" t="s">
        <v>34</v>
      </c>
      <c r="B1033">
        <v>1982</v>
      </c>
      <c r="C1033" s="2" t="s">
        <v>33</v>
      </c>
      <c r="E1033" s="2" t="s">
        <v>23</v>
      </c>
      <c r="F1033" s="2" t="s">
        <v>29</v>
      </c>
      <c r="G1033" s="14">
        <v>373</v>
      </c>
      <c r="J1033" s="11" t="s">
        <v>270</v>
      </c>
      <c r="P1033" s="2" t="s">
        <v>24</v>
      </c>
      <c r="Q1033" s="2" t="s">
        <v>28</v>
      </c>
      <c r="R1033" s="2" t="s">
        <v>26</v>
      </c>
      <c r="S1033" s="2" t="s">
        <v>615</v>
      </c>
      <c r="T1033" s="20">
        <v>592</v>
      </c>
      <c r="U1033" s="12"/>
    </row>
    <row r="1034" spans="1:21" ht="17.25" x14ac:dyDescent="0.25">
      <c r="A1034" s="2" t="s">
        <v>34</v>
      </c>
      <c r="B1034">
        <v>1982</v>
      </c>
      <c r="C1034" s="2" t="s">
        <v>33</v>
      </c>
      <c r="E1034" s="2" t="s">
        <v>23</v>
      </c>
      <c r="F1034" s="2" t="s">
        <v>29</v>
      </c>
      <c r="G1034" s="14">
        <v>374</v>
      </c>
      <c r="J1034" s="11" t="s">
        <v>271</v>
      </c>
      <c r="P1034" s="2" t="s">
        <v>24</v>
      </c>
      <c r="Q1034" s="2" t="s">
        <v>28</v>
      </c>
      <c r="R1034" s="2" t="s">
        <v>26</v>
      </c>
      <c r="S1034" s="2" t="s">
        <v>616</v>
      </c>
      <c r="T1034" s="20">
        <v>856</v>
      </c>
      <c r="U1034" s="12"/>
    </row>
    <row r="1035" spans="1:21" ht="17.25" x14ac:dyDescent="0.25">
      <c r="A1035" s="2" t="s">
        <v>34</v>
      </c>
      <c r="B1035">
        <v>1978</v>
      </c>
      <c r="C1035" s="2" t="s">
        <v>33</v>
      </c>
      <c r="E1035" s="2" t="s">
        <v>23</v>
      </c>
      <c r="F1035" s="2" t="s">
        <v>29</v>
      </c>
      <c r="G1035" s="14">
        <v>375</v>
      </c>
      <c r="J1035" s="11" t="s">
        <v>163</v>
      </c>
      <c r="P1035" s="2" t="s">
        <v>24</v>
      </c>
      <c r="Q1035" s="2" t="s">
        <v>28</v>
      </c>
      <c r="R1035" s="2" t="s">
        <v>26</v>
      </c>
      <c r="S1035" s="2" t="s">
        <v>617</v>
      </c>
      <c r="T1035" s="17">
        <v>511</v>
      </c>
    </row>
    <row r="1036" spans="1:21" ht="17.25" x14ac:dyDescent="0.25">
      <c r="A1036" s="2" t="s">
        <v>34</v>
      </c>
      <c r="B1036">
        <v>1978</v>
      </c>
      <c r="C1036" s="2" t="s">
        <v>33</v>
      </c>
      <c r="E1036" s="2" t="s">
        <v>23</v>
      </c>
      <c r="F1036" s="2" t="s">
        <v>29</v>
      </c>
      <c r="G1036" s="14">
        <v>376</v>
      </c>
      <c r="J1036" s="11" t="s">
        <v>164</v>
      </c>
      <c r="P1036" s="2" t="s">
        <v>24</v>
      </c>
      <c r="Q1036" s="2" t="s">
        <v>28</v>
      </c>
      <c r="R1036" s="2" t="s">
        <v>26</v>
      </c>
      <c r="S1036" s="2" t="s">
        <v>618</v>
      </c>
      <c r="T1036" s="17">
        <v>817</v>
      </c>
    </row>
    <row r="1037" spans="1:21" ht="17.25" x14ac:dyDescent="0.25">
      <c r="A1037" s="2" t="s">
        <v>34</v>
      </c>
      <c r="B1037">
        <v>1978</v>
      </c>
      <c r="C1037" s="2" t="s">
        <v>33</v>
      </c>
      <c r="E1037" s="2" t="s">
        <v>23</v>
      </c>
      <c r="F1037" s="2" t="s">
        <v>29</v>
      </c>
      <c r="G1037" s="14">
        <v>377</v>
      </c>
      <c r="J1037" s="11" t="s">
        <v>165</v>
      </c>
      <c r="P1037" s="2" t="s">
        <v>24</v>
      </c>
      <c r="Q1037" s="2" t="s">
        <v>28</v>
      </c>
      <c r="R1037" s="2" t="s">
        <v>26</v>
      </c>
      <c r="S1037" s="2" t="s">
        <v>619</v>
      </c>
      <c r="T1037" s="18">
        <v>1004</v>
      </c>
    </row>
    <row r="1038" spans="1:21" ht="17.25" x14ac:dyDescent="0.25">
      <c r="A1038" s="2" t="s">
        <v>34</v>
      </c>
      <c r="B1038">
        <v>1978</v>
      </c>
      <c r="C1038" s="2" t="s">
        <v>33</v>
      </c>
      <c r="E1038" s="2" t="s">
        <v>23</v>
      </c>
      <c r="F1038" s="2" t="s">
        <v>29</v>
      </c>
      <c r="G1038" s="14">
        <v>378</v>
      </c>
      <c r="J1038" s="11" t="s">
        <v>166</v>
      </c>
      <c r="P1038" s="2" t="s">
        <v>24</v>
      </c>
      <c r="Q1038" s="2" t="s">
        <v>28</v>
      </c>
      <c r="R1038" s="2" t="s">
        <v>26</v>
      </c>
      <c r="S1038" s="2" t="s">
        <v>620</v>
      </c>
      <c r="T1038" s="18">
        <v>1001</v>
      </c>
    </row>
    <row r="1039" spans="1:21" ht="17.25" x14ac:dyDescent="0.25">
      <c r="A1039" s="2" t="s">
        <v>34</v>
      </c>
      <c r="B1039">
        <v>1978</v>
      </c>
      <c r="C1039" s="2" t="s">
        <v>33</v>
      </c>
      <c r="E1039" s="2" t="s">
        <v>23</v>
      </c>
      <c r="F1039" s="2" t="s">
        <v>29</v>
      </c>
      <c r="G1039" s="14">
        <v>379</v>
      </c>
      <c r="J1039" s="11" t="s">
        <v>167</v>
      </c>
      <c r="P1039" s="2" t="s">
        <v>24</v>
      </c>
      <c r="Q1039" s="2" t="s">
        <v>28</v>
      </c>
      <c r="R1039" s="2" t="s">
        <v>26</v>
      </c>
      <c r="S1039" s="2" t="s">
        <v>621</v>
      </c>
      <c r="T1039" s="17">
        <v>620</v>
      </c>
    </row>
    <row r="1040" spans="1:21" ht="17.25" x14ac:dyDescent="0.25">
      <c r="A1040" s="2" t="s">
        <v>34</v>
      </c>
      <c r="B1040">
        <v>1978</v>
      </c>
      <c r="C1040" s="2" t="s">
        <v>33</v>
      </c>
      <c r="E1040" s="2" t="s">
        <v>23</v>
      </c>
      <c r="F1040" s="2" t="s">
        <v>29</v>
      </c>
      <c r="G1040" s="14">
        <v>380</v>
      </c>
      <c r="J1040" s="11" t="s">
        <v>168</v>
      </c>
      <c r="P1040" s="2" t="s">
        <v>24</v>
      </c>
      <c r="Q1040" s="2" t="s">
        <v>28</v>
      </c>
      <c r="R1040" s="2" t="s">
        <v>26</v>
      </c>
      <c r="S1040" s="2" t="s">
        <v>622</v>
      </c>
      <c r="T1040" s="17">
        <v>694</v>
      </c>
    </row>
    <row r="1041" spans="1:20" ht="17.25" x14ac:dyDescent="0.25">
      <c r="A1041" s="2" t="s">
        <v>34</v>
      </c>
      <c r="B1041">
        <v>1978</v>
      </c>
      <c r="C1041" s="2" t="s">
        <v>33</v>
      </c>
      <c r="E1041" s="2" t="s">
        <v>23</v>
      </c>
      <c r="F1041" s="2" t="s">
        <v>29</v>
      </c>
      <c r="G1041" s="14">
        <v>381</v>
      </c>
      <c r="J1041" s="11" t="s">
        <v>169</v>
      </c>
      <c r="P1041" s="2" t="s">
        <v>24</v>
      </c>
      <c r="Q1041" s="2" t="s">
        <v>28</v>
      </c>
      <c r="R1041" s="2" t="s">
        <v>26</v>
      </c>
      <c r="S1041" s="2" t="s">
        <v>623</v>
      </c>
      <c r="T1041" s="17">
        <v>651</v>
      </c>
    </row>
    <row r="1042" spans="1:20" ht="17.25" x14ac:dyDescent="0.25">
      <c r="A1042" s="2" t="s">
        <v>34</v>
      </c>
      <c r="B1042">
        <v>1978</v>
      </c>
      <c r="C1042" s="2" t="s">
        <v>33</v>
      </c>
      <c r="E1042" s="2" t="s">
        <v>23</v>
      </c>
      <c r="F1042" s="2" t="s">
        <v>29</v>
      </c>
      <c r="G1042" s="14">
        <v>382</v>
      </c>
      <c r="J1042" s="11" t="s">
        <v>170</v>
      </c>
      <c r="P1042" s="2" t="s">
        <v>24</v>
      </c>
      <c r="Q1042" s="2" t="s">
        <v>28</v>
      </c>
      <c r="R1042" s="2" t="s">
        <v>26</v>
      </c>
      <c r="S1042" s="2" t="s">
        <v>624</v>
      </c>
      <c r="T1042" s="17">
        <v>472</v>
      </c>
    </row>
    <row r="1043" spans="1:20" ht="17.25" x14ac:dyDescent="0.25">
      <c r="A1043" s="2" t="s">
        <v>34</v>
      </c>
      <c r="B1043">
        <v>1978</v>
      </c>
      <c r="C1043" s="2" t="s">
        <v>33</v>
      </c>
      <c r="E1043" s="2" t="s">
        <v>23</v>
      </c>
      <c r="F1043" s="2" t="s">
        <v>29</v>
      </c>
      <c r="G1043" s="14">
        <v>383</v>
      </c>
      <c r="J1043" s="11" t="s">
        <v>171</v>
      </c>
      <c r="P1043" s="2" t="s">
        <v>24</v>
      </c>
      <c r="Q1043" s="2" t="s">
        <v>28</v>
      </c>
      <c r="R1043" s="2" t="s">
        <v>26</v>
      </c>
      <c r="S1043" s="2" t="s">
        <v>625</v>
      </c>
      <c r="T1043" s="17">
        <v>532</v>
      </c>
    </row>
    <row r="1044" spans="1:20" ht="17.25" x14ac:dyDescent="0.25">
      <c r="A1044" s="2" t="s">
        <v>34</v>
      </c>
      <c r="B1044">
        <v>1978</v>
      </c>
      <c r="C1044" s="2" t="s">
        <v>33</v>
      </c>
      <c r="E1044" s="2" t="s">
        <v>23</v>
      </c>
      <c r="F1044" s="2" t="s">
        <v>29</v>
      </c>
      <c r="G1044" s="14">
        <v>384</v>
      </c>
      <c r="J1044" s="11" t="s">
        <v>172</v>
      </c>
      <c r="P1044" s="2" t="s">
        <v>24</v>
      </c>
      <c r="Q1044" s="2" t="s">
        <v>28</v>
      </c>
      <c r="R1044" s="2" t="s">
        <v>26</v>
      </c>
      <c r="S1044" s="2" t="s">
        <v>626</v>
      </c>
      <c r="T1044" s="17">
        <v>907</v>
      </c>
    </row>
    <row r="1045" spans="1:20" ht="17.25" x14ac:dyDescent="0.25">
      <c r="A1045" s="2" t="s">
        <v>34</v>
      </c>
      <c r="B1045">
        <v>1978</v>
      </c>
      <c r="C1045" s="2" t="s">
        <v>33</v>
      </c>
      <c r="E1045" s="2" t="s">
        <v>23</v>
      </c>
      <c r="F1045" s="2" t="s">
        <v>29</v>
      </c>
      <c r="G1045" s="14">
        <v>385</v>
      </c>
      <c r="J1045" s="11" t="s">
        <v>173</v>
      </c>
      <c r="P1045" s="2" t="s">
        <v>24</v>
      </c>
      <c r="Q1045" s="2" t="s">
        <v>28</v>
      </c>
      <c r="R1045" s="2" t="s">
        <v>26</v>
      </c>
      <c r="S1045" s="2" t="s">
        <v>627</v>
      </c>
      <c r="T1045" s="17">
        <v>980</v>
      </c>
    </row>
    <row r="1046" spans="1:20" ht="17.25" x14ac:dyDescent="0.25">
      <c r="A1046" s="2" t="s">
        <v>34</v>
      </c>
      <c r="B1046">
        <v>1978</v>
      </c>
      <c r="C1046" s="2" t="s">
        <v>33</v>
      </c>
      <c r="E1046" s="2" t="s">
        <v>23</v>
      </c>
      <c r="F1046" s="2" t="s">
        <v>29</v>
      </c>
      <c r="G1046" s="14">
        <v>386</v>
      </c>
      <c r="J1046" s="11" t="s">
        <v>174</v>
      </c>
      <c r="P1046" s="2" t="s">
        <v>24</v>
      </c>
      <c r="Q1046" s="2" t="s">
        <v>28</v>
      </c>
      <c r="R1046" s="2" t="s">
        <v>26</v>
      </c>
      <c r="S1046" s="2" t="s">
        <v>628</v>
      </c>
      <c r="T1046" s="17">
        <v>890</v>
      </c>
    </row>
    <row r="1047" spans="1:20" ht="17.25" x14ac:dyDescent="0.25">
      <c r="A1047" s="2" t="s">
        <v>34</v>
      </c>
      <c r="B1047">
        <v>1978</v>
      </c>
      <c r="C1047" s="2" t="s">
        <v>33</v>
      </c>
      <c r="E1047" s="2" t="s">
        <v>23</v>
      </c>
      <c r="F1047" s="2" t="s">
        <v>29</v>
      </c>
      <c r="G1047" s="14">
        <v>387</v>
      </c>
      <c r="J1047" s="11" t="s">
        <v>175</v>
      </c>
      <c r="P1047" s="2" t="s">
        <v>24</v>
      </c>
      <c r="Q1047" s="2" t="s">
        <v>28</v>
      </c>
      <c r="R1047" s="2" t="s">
        <v>26</v>
      </c>
      <c r="S1047" s="2" t="s">
        <v>629</v>
      </c>
      <c r="T1047" s="17">
        <v>674</v>
      </c>
    </row>
    <row r="1048" spans="1:20" ht="17.25" x14ac:dyDescent="0.25">
      <c r="A1048" s="2" t="s">
        <v>34</v>
      </c>
      <c r="B1048">
        <v>1978</v>
      </c>
      <c r="C1048" s="2" t="s">
        <v>33</v>
      </c>
      <c r="E1048" s="2" t="s">
        <v>23</v>
      </c>
      <c r="F1048" s="2" t="s">
        <v>29</v>
      </c>
      <c r="G1048" s="14">
        <v>388</v>
      </c>
      <c r="J1048" s="11" t="s">
        <v>176</v>
      </c>
      <c r="P1048" s="2" t="s">
        <v>24</v>
      </c>
      <c r="Q1048" s="2" t="s">
        <v>28</v>
      </c>
      <c r="R1048" s="2" t="s">
        <v>26</v>
      </c>
      <c r="S1048" s="2" t="s">
        <v>630</v>
      </c>
      <c r="T1048" s="17">
        <v>762</v>
      </c>
    </row>
    <row r="1049" spans="1:20" ht="17.25" x14ac:dyDescent="0.25">
      <c r="A1049" s="2" t="s">
        <v>34</v>
      </c>
      <c r="B1049">
        <v>1978</v>
      </c>
      <c r="C1049" s="2" t="s">
        <v>33</v>
      </c>
      <c r="E1049" s="2" t="s">
        <v>23</v>
      </c>
      <c r="F1049" s="2" t="s">
        <v>29</v>
      </c>
      <c r="G1049" s="14">
        <v>389</v>
      </c>
      <c r="J1049" s="11" t="s">
        <v>177</v>
      </c>
      <c r="P1049" s="2" t="s">
        <v>24</v>
      </c>
      <c r="Q1049" s="2" t="s">
        <v>28</v>
      </c>
      <c r="R1049" s="2" t="s">
        <v>26</v>
      </c>
      <c r="S1049" s="2" t="s">
        <v>631</v>
      </c>
      <c r="T1049" s="17">
        <v>487</v>
      </c>
    </row>
    <row r="1050" spans="1:20" ht="17.25" x14ac:dyDescent="0.25">
      <c r="A1050" s="2" t="s">
        <v>34</v>
      </c>
      <c r="B1050">
        <v>1978</v>
      </c>
      <c r="C1050" s="2" t="s">
        <v>33</v>
      </c>
      <c r="E1050" s="2" t="s">
        <v>23</v>
      </c>
      <c r="F1050" s="2" t="s">
        <v>29</v>
      </c>
      <c r="G1050" s="14">
        <v>390</v>
      </c>
      <c r="J1050" s="11" t="s">
        <v>178</v>
      </c>
      <c r="P1050" s="2" t="s">
        <v>24</v>
      </c>
      <c r="Q1050" s="2" t="s">
        <v>28</v>
      </c>
      <c r="R1050" s="2" t="s">
        <v>26</v>
      </c>
      <c r="S1050" s="2" t="s">
        <v>632</v>
      </c>
      <c r="T1050" s="17">
        <v>859</v>
      </c>
    </row>
    <row r="1051" spans="1:20" ht="17.25" x14ac:dyDescent="0.25">
      <c r="A1051" s="2" t="s">
        <v>34</v>
      </c>
      <c r="B1051">
        <v>1978</v>
      </c>
      <c r="C1051" s="2" t="s">
        <v>33</v>
      </c>
      <c r="E1051" s="2" t="s">
        <v>23</v>
      </c>
      <c r="F1051" s="2" t="s">
        <v>29</v>
      </c>
      <c r="G1051" s="14">
        <v>391</v>
      </c>
      <c r="J1051" s="11" t="s">
        <v>179</v>
      </c>
      <c r="P1051" s="2" t="s">
        <v>24</v>
      </c>
      <c r="Q1051" s="2" t="s">
        <v>28</v>
      </c>
      <c r="R1051" s="2" t="s">
        <v>26</v>
      </c>
      <c r="S1051" s="2" t="s">
        <v>633</v>
      </c>
      <c r="T1051" s="17">
        <v>795</v>
      </c>
    </row>
    <row r="1052" spans="1:20" ht="17.25" x14ac:dyDescent="0.25">
      <c r="A1052" s="2" t="s">
        <v>34</v>
      </c>
      <c r="B1052">
        <v>1978</v>
      </c>
      <c r="C1052" s="2" t="s">
        <v>33</v>
      </c>
      <c r="E1052" s="2" t="s">
        <v>23</v>
      </c>
      <c r="F1052" s="2" t="s">
        <v>29</v>
      </c>
      <c r="G1052" s="14">
        <v>392</v>
      </c>
      <c r="J1052" s="11" t="s">
        <v>180</v>
      </c>
      <c r="P1052" s="2" t="s">
        <v>24</v>
      </c>
      <c r="Q1052" s="2" t="s">
        <v>28</v>
      </c>
      <c r="R1052" s="2" t="s">
        <v>26</v>
      </c>
      <c r="S1052" s="2" t="s">
        <v>634</v>
      </c>
      <c r="T1052" s="17">
        <v>419</v>
      </c>
    </row>
    <row r="1053" spans="1:20" ht="17.25" x14ac:dyDescent="0.25">
      <c r="A1053" s="2" t="s">
        <v>34</v>
      </c>
      <c r="B1053">
        <v>1978</v>
      </c>
      <c r="C1053" s="2" t="s">
        <v>33</v>
      </c>
      <c r="E1053" s="2" t="s">
        <v>23</v>
      </c>
      <c r="F1053" s="2" t="s">
        <v>29</v>
      </c>
      <c r="G1053" s="14">
        <v>393</v>
      </c>
      <c r="J1053" s="11" t="s">
        <v>181</v>
      </c>
      <c r="P1053" s="2" t="s">
        <v>24</v>
      </c>
      <c r="Q1053" s="2" t="s">
        <v>28</v>
      </c>
      <c r="R1053" s="2" t="s">
        <v>26</v>
      </c>
      <c r="S1053" s="2" t="s">
        <v>635</v>
      </c>
      <c r="T1053" s="17">
        <v>931</v>
      </c>
    </row>
    <row r="1054" spans="1:20" ht="17.25" x14ac:dyDescent="0.25">
      <c r="A1054" s="2" t="s">
        <v>34</v>
      </c>
      <c r="B1054">
        <v>1978</v>
      </c>
      <c r="C1054" s="2" t="s">
        <v>33</v>
      </c>
      <c r="E1054" s="2" t="s">
        <v>23</v>
      </c>
      <c r="F1054" s="2" t="s">
        <v>29</v>
      </c>
      <c r="G1054" s="14">
        <v>394</v>
      </c>
      <c r="J1054" s="11" t="s">
        <v>182</v>
      </c>
      <c r="P1054" s="2" t="s">
        <v>24</v>
      </c>
      <c r="Q1054" s="2" t="s">
        <v>28</v>
      </c>
      <c r="R1054" s="2" t="s">
        <v>26</v>
      </c>
      <c r="S1054" s="2" t="s">
        <v>636</v>
      </c>
      <c r="T1054" s="17">
        <v>492</v>
      </c>
    </row>
    <row r="1055" spans="1:20" ht="17.25" x14ac:dyDescent="0.25">
      <c r="A1055" s="2" t="s">
        <v>34</v>
      </c>
      <c r="B1055">
        <v>1978</v>
      </c>
      <c r="C1055" s="2" t="s">
        <v>33</v>
      </c>
      <c r="E1055" s="2" t="s">
        <v>23</v>
      </c>
      <c r="F1055" s="2" t="s">
        <v>29</v>
      </c>
      <c r="G1055" s="14">
        <v>395</v>
      </c>
      <c r="J1055" s="11" t="s">
        <v>183</v>
      </c>
      <c r="P1055" s="2" t="s">
        <v>24</v>
      </c>
      <c r="Q1055" s="2" t="s">
        <v>28</v>
      </c>
      <c r="R1055" s="2" t="s">
        <v>26</v>
      </c>
      <c r="S1055" s="2" t="s">
        <v>637</v>
      </c>
      <c r="T1055" s="17">
        <v>786</v>
      </c>
    </row>
    <row r="1056" spans="1:20" ht="17.25" x14ac:dyDescent="0.25">
      <c r="A1056" s="2" t="s">
        <v>34</v>
      </c>
      <c r="B1056">
        <v>1978</v>
      </c>
      <c r="C1056" s="2" t="s">
        <v>33</v>
      </c>
      <c r="E1056" s="2" t="s">
        <v>23</v>
      </c>
      <c r="F1056" s="2" t="s">
        <v>29</v>
      </c>
      <c r="G1056" s="14">
        <v>396</v>
      </c>
      <c r="J1056" s="11" t="s">
        <v>184</v>
      </c>
      <c r="P1056" s="2" t="s">
        <v>24</v>
      </c>
      <c r="Q1056" s="2" t="s">
        <v>28</v>
      </c>
      <c r="R1056" s="2" t="s">
        <v>26</v>
      </c>
      <c r="S1056" s="2" t="s">
        <v>638</v>
      </c>
      <c r="T1056" s="17">
        <v>686</v>
      </c>
    </row>
    <row r="1057" spans="1:20" ht="17.25" x14ac:dyDescent="0.25">
      <c r="A1057" s="2" t="s">
        <v>34</v>
      </c>
      <c r="B1057">
        <v>1978</v>
      </c>
      <c r="C1057" s="2" t="s">
        <v>33</v>
      </c>
      <c r="E1057" s="2" t="s">
        <v>23</v>
      </c>
      <c r="F1057" s="2" t="s">
        <v>29</v>
      </c>
      <c r="G1057" s="14">
        <v>397</v>
      </c>
      <c r="J1057" s="11" t="s">
        <v>185</v>
      </c>
      <c r="P1057" s="2" t="s">
        <v>24</v>
      </c>
      <c r="Q1057" s="2" t="s">
        <v>28</v>
      </c>
      <c r="R1057" s="2" t="s">
        <v>26</v>
      </c>
      <c r="S1057" s="2" t="s">
        <v>639</v>
      </c>
      <c r="T1057" s="17">
        <v>747</v>
      </c>
    </row>
    <row r="1058" spans="1:20" ht="17.25" x14ac:dyDescent="0.25">
      <c r="A1058" s="2" t="s">
        <v>34</v>
      </c>
      <c r="B1058">
        <v>1978</v>
      </c>
      <c r="C1058" s="2" t="s">
        <v>33</v>
      </c>
      <c r="E1058" s="2" t="s">
        <v>23</v>
      </c>
      <c r="F1058" s="2" t="s">
        <v>29</v>
      </c>
      <c r="G1058" s="14">
        <v>398</v>
      </c>
      <c r="J1058" s="11" t="s">
        <v>186</v>
      </c>
      <c r="P1058" s="2" t="s">
        <v>24</v>
      </c>
      <c r="Q1058" s="2" t="s">
        <v>28</v>
      </c>
      <c r="R1058" s="2" t="s">
        <v>26</v>
      </c>
      <c r="S1058" s="2" t="s">
        <v>640</v>
      </c>
      <c r="T1058" s="18">
        <v>1287</v>
      </c>
    </row>
    <row r="1059" spans="1:20" ht="17.25" x14ac:dyDescent="0.25">
      <c r="A1059" s="2" t="s">
        <v>34</v>
      </c>
      <c r="B1059">
        <v>1978</v>
      </c>
      <c r="C1059" s="2" t="s">
        <v>33</v>
      </c>
      <c r="E1059" s="2" t="s">
        <v>23</v>
      </c>
      <c r="F1059" s="2" t="s">
        <v>29</v>
      </c>
      <c r="G1059" s="14">
        <v>399</v>
      </c>
      <c r="J1059" s="11" t="s">
        <v>187</v>
      </c>
      <c r="P1059" s="2" t="s">
        <v>24</v>
      </c>
      <c r="Q1059" s="2" t="s">
        <v>28</v>
      </c>
      <c r="R1059" s="2" t="s">
        <v>26</v>
      </c>
      <c r="S1059" s="2" t="s">
        <v>641</v>
      </c>
      <c r="T1059" s="17">
        <v>866</v>
      </c>
    </row>
    <row r="1060" spans="1:20" ht="17.25" x14ac:dyDescent="0.25">
      <c r="A1060" s="2" t="s">
        <v>34</v>
      </c>
      <c r="B1060">
        <v>1978</v>
      </c>
      <c r="C1060" s="2" t="s">
        <v>33</v>
      </c>
      <c r="E1060" s="2" t="s">
        <v>23</v>
      </c>
      <c r="F1060" s="2" t="s">
        <v>29</v>
      </c>
      <c r="G1060" s="14">
        <v>400</v>
      </c>
      <c r="J1060" s="11" t="s">
        <v>188</v>
      </c>
      <c r="P1060" s="2" t="s">
        <v>24</v>
      </c>
      <c r="Q1060" s="2" t="s">
        <v>28</v>
      </c>
      <c r="R1060" s="2" t="s">
        <v>26</v>
      </c>
      <c r="S1060" s="2" t="s">
        <v>642</v>
      </c>
      <c r="T1060" s="17">
        <v>558</v>
      </c>
    </row>
    <row r="1061" spans="1:20" ht="17.25" x14ac:dyDescent="0.25">
      <c r="A1061" s="2" t="s">
        <v>34</v>
      </c>
      <c r="B1061">
        <v>1978</v>
      </c>
      <c r="C1061" s="2" t="s">
        <v>33</v>
      </c>
      <c r="E1061" s="2" t="s">
        <v>23</v>
      </c>
      <c r="F1061" s="2" t="s">
        <v>29</v>
      </c>
      <c r="G1061" s="14">
        <v>401</v>
      </c>
      <c r="J1061" s="11" t="s">
        <v>189</v>
      </c>
      <c r="P1061" s="2" t="s">
        <v>24</v>
      </c>
      <c r="Q1061" s="2" t="s">
        <v>28</v>
      </c>
      <c r="R1061" s="2" t="s">
        <v>26</v>
      </c>
      <c r="S1061" s="2" t="s">
        <v>643</v>
      </c>
      <c r="T1061" s="17">
        <v>669</v>
      </c>
    </row>
    <row r="1062" spans="1:20" ht="17.25" x14ac:dyDescent="0.25">
      <c r="A1062" s="2" t="s">
        <v>34</v>
      </c>
      <c r="B1062">
        <v>1978</v>
      </c>
      <c r="C1062" s="2" t="s">
        <v>33</v>
      </c>
      <c r="E1062" s="2" t="s">
        <v>23</v>
      </c>
      <c r="F1062" s="2" t="s">
        <v>29</v>
      </c>
      <c r="G1062" s="14">
        <v>402</v>
      </c>
      <c r="J1062" s="11" t="s">
        <v>190</v>
      </c>
      <c r="P1062" s="2" t="s">
        <v>24</v>
      </c>
      <c r="Q1062" s="2" t="s">
        <v>28</v>
      </c>
      <c r="R1062" s="2" t="s">
        <v>26</v>
      </c>
      <c r="S1062" s="2" t="s">
        <v>644</v>
      </c>
      <c r="T1062" s="17">
        <v>453</v>
      </c>
    </row>
    <row r="1063" spans="1:20" ht="17.25" x14ac:dyDescent="0.25">
      <c r="A1063" s="2" t="s">
        <v>34</v>
      </c>
      <c r="B1063">
        <v>1978</v>
      </c>
      <c r="C1063" s="2" t="s">
        <v>33</v>
      </c>
      <c r="E1063" s="2" t="s">
        <v>23</v>
      </c>
      <c r="F1063" s="2" t="s">
        <v>29</v>
      </c>
      <c r="G1063" s="14">
        <v>403</v>
      </c>
      <c r="J1063" s="11" t="s">
        <v>191</v>
      </c>
      <c r="P1063" s="2" t="s">
        <v>24</v>
      </c>
      <c r="Q1063" s="2" t="s">
        <v>28</v>
      </c>
      <c r="R1063" s="2" t="s">
        <v>26</v>
      </c>
      <c r="S1063" s="2" t="s">
        <v>645</v>
      </c>
      <c r="T1063" s="17">
        <v>568</v>
      </c>
    </row>
    <row r="1064" spans="1:20" ht="17.25" x14ac:dyDescent="0.25">
      <c r="A1064" s="2" t="s">
        <v>34</v>
      </c>
      <c r="B1064">
        <v>1978</v>
      </c>
      <c r="C1064" s="2" t="s">
        <v>33</v>
      </c>
      <c r="E1064" s="2" t="s">
        <v>23</v>
      </c>
      <c r="F1064" s="2" t="s">
        <v>29</v>
      </c>
      <c r="G1064" s="14">
        <v>404</v>
      </c>
      <c r="J1064" s="11" t="s">
        <v>192</v>
      </c>
      <c r="P1064" s="2" t="s">
        <v>24</v>
      </c>
      <c r="Q1064" s="2" t="s">
        <v>28</v>
      </c>
      <c r="R1064" s="2" t="s">
        <v>26</v>
      </c>
      <c r="S1064" s="2" t="s">
        <v>646</v>
      </c>
      <c r="T1064" s="17">
        <v>522</v>
      </c>
    </row>
    <row r="1065" spans="1:20" ht="17.25" x14ac:dyDescent="0.25">
      <c r="A1065" s="2" t="s">
        <v>34</v>
      </c>
      <c r="B1065">
        <v>1978</v>
      </c>
      <c r="C1065" s="2" t="s">
        <v>33</v>
      </c>
      <c r="E1065" s="2" t="s">
        <v>23</v>
      </c>
      <c r="F1065" s="2" t="s">
        <v>29</v>
      </c>
      <c r="G1065" s="14">
        <v>405</v>
      </c>
      <c r="J1065" s="11" t="s">
        <v>193</v>
      </c>
      <c r="P1065" s="2" t="s">
        <v>24</v>
      </c>
      <c r="Q1065" s="2" t="s">
        <v>28</v>
      </c>
      <c r="R1065" s="2" t="s">
        <v>26</v>
      </c>
      <c r="S1065" s="2" t="s">
        <v>647</v>
      </c>
      <c r="T1065" s="17">
        <v>691</v>
      </c>
    </row>
    <row r="1066" spans="1:20" ht="17.25" x14ac:dyDescent="0.25">
      <c r="A1066" s="2" t="s">
        <v>34</v>
      </c>
      <c r="B1066">
        <v>1978</v>
      </c>
      <c r="C1066" s="2" t="s">
        <v>33</v>
      </c>
      <c r="E1066" s="2" t="s">
        <v>23</v>
      </c>
      <c r="F1066" s="2" t="s">
        <v>29</v>
      </c>
      <c r="G1066" s="14">
        <v>406</v>
      </c>
      <c r="J1066" s="11" t="s">
        <v>89</v>
      </c>
      <c r="P1066" s="2" t="s">
        <v>24</v>
      </c>
      <c r="Q1066" s="2" t="s">
        <v>28</v>
      </c>
      <c r="R1066" s="2" t="s">
        <v>26</v>
      </c>
      <c r="S1066" s="2" t="s">
        <v>648</v>
      </c>
      <c r="T1066" s="17">
        <v>706</v>
      </c>
    </row>
    <row r="1067" spans="1:20" ht="17.25" x14ac:dyDescent="0.25">
      <c r="A1067" s="2" t="s">
        <v>34</v>
      </c>
      <c r="B1067">
        <v>1978</v>
      </c>
      <c r="C1067" s="2" t="s">
        <v>33</v>
      </c>
      <c r="E1067" s="2" t="s">
        <v>23</v>
      </c>
      <c r="F1067" s="2" t="s">
        <v>29</v>
      </c>
      <c r="G1067" s="14">
        <v>407</v>
      </c>
      <c r="J1067" s="11" t="s">
        <v>194</v>
      </c>
      <c r="P1067" s="2" t="s">
        <v>24</v>
      </c>
      <c r="Q1067" s="2" t="s">
        <v>28</v>
      </c>
      <c r="R1067" s="2" t="s">
        <v>26</v>
      </c>
      <c r="S1067" s="2" t="s">
        <v>649</v>
      </c>
      <c r="T1067" s="17">
        <v>336</v>
      </c>
    </row>
    <row r="1068" spans="1:20" ht="17.25" x14ac:dyDescent="0.25">
      <c r="A1068" s="2" t="s">
        <v>34</v>
      </c>
      <c r="B1068">
        <v>1978</v>
      </c>
      <c r="C1068" s="2" t="s">
        <v>33</v>
      </c>
      <c r="E1068" s="2" t="s">
        <v>23</v>
      </c>
      <c r="F1068" s="2" t="s">
        <v>29</v>
      </c>
      <c r="G1068" s="14">
        <v>408</v>
      </c>
      <c r="J1068" s="11" t="s">
        <v>195</v>
      </c>
      <c r="P1068" s="2" t="s">
        <v>24</v>
      </c>
      <c r="Q1068" s="2" t="s">
        <v>28</v>
      </c>
      <c r="R1068" s="2" t="s">
        <v>26</v>
      </c>
      <c r="S1068" s="2" t="s">
        <v>650</v>
      </c>
      <c r="T1068" s="17">
        <v>445</v>
      </c>
    </row>
    <row r="1069" spans="1:20" ht="17.25" x14ac:dyDescent="0.25">
      <c r="A1069" s="2" t="s">
        <v>34</v>
      </c>
      <c r="B1069">
        <v>1978</v>
      </c>
      <c r="C1069" s="2" t="s">
        <v>33</v>
      </c>
      <c r="E1069" s="2" t="s">
        <v>23</v>
      </c>
      <c r="F1069" s="2" t="s">
        <v>29</v>
      </c>
      <c r="G1069" s="14">
        <v>409</v>
      </c>
      <c r="J1069" s="11" t="s">
        <v>196</v>
      </c>
      <c r="P1069" s="2" t="s">
        <v>24</v>
      </c>
      <c r="Q1069" s="2" t="s">
        <v>28</v>
      </c>
      <c r="R1069" s="2" t="s">
        <v>26</v>
      </c>
      <c r="S1069" s="2" t="s">
        <v>651</v>
      </c>
      <c r="T1069" s="18">
        <v>1112</v>
      </c>
    </row>
    <row r="1070" spans="1:20" ht="17.25" x14ac:dyDescent="0.25">
      <c r="A1070" s="2" t="s">
        <v>34</v>
      </c>
      <c r="B1070">
        <v>1978</v>
      </c>
      <c r="C1070" s="2" t="s">
        <v>33</v>
      </c>
      <c r="E1070" s="2" t="s">
        <v>23</v>
      </c>
      <c r="F1070" s="2" t="s">
        <v>29</v>
      </c>
      <c r="G1070" s="14">
        <v>410</v>
      </c>
      <c r="J1070" s="11" t="s">
        <v>197</v>
      </c>
      <c r="P1070" s="2" t="s">
        <v>24</v>
      </c>
      <c r="Q1070" s="2" t="s">
        <v>28</v>
      </c>
      <c r="R1070" s="2" t="s">
        <v>26</v>
      </c>
      <c r="S1070" s="2" t="s">
        <v>652</v>
      </c>
      <c r="T1070" s="17">
        <v>750</v>
      </c>
    </row>
    <row r="1071" spans="1:20" ht="17.25" x14ac:dyDescent="0.25">
      <c r="A1071" s="2" t="s">
        <v>34</v>
      </c>
      <c r="B1071">
        <v>1978</v>
      </c>
      <c r="C1071" s="2" t="s">
        <v>33</v>
      </c>
      <c r="E1071" s="2" t="s">
        <v>23</v>
      </c>
      <c r="F1071" s="2" t="s">
        <v>29</v>
      </c>
      <c r="G1071" s="14">
        <v>411</v>
      </c>
      <c r="J1071" s="11" t="s">
        <v>198</v>
      </c>
      <c r="P1071" s="2" t="s">
        <v>24</v>
      </c>
      <c r="Q1071" s="2" t="s">
        <v>28</v>
      </c>
      <c r="R1071" s="2" t="s">
        <v>26</v>
      </c>
      <c r="S1071" s="2" t="s">
        <v>653</v>
      </c>
      <c r="T1071" s="17">
        <v>477</v>
      </c>
    </row>
    <row r="1072" spans="1:20" ht="17.25" x14ac:dyDescent="0.25">
      <c r="A1072" s="2" t="s">
        <v>34</v>
      </c>
      <c r="B1072">
        <v>1978</v>
      </c>
      <c r="C1072" s="2" t="s">
        <v>33</v>
      </c>
      <c r="E1072" s="2" t="s">
        <v>23</v>
      </c>
      <c r="F1072" s="2" t="s">
        <v>29</v>
      </c>
      <c r="G1072" s="14">
        <v>412</v>
      </c>
      <c r="J1072" s="11" t="s">
        <v>199</v>
      </c>
      <c r="P1072" s="2" t="s">
        <v>24</v>
      </c>
      <c r="Q1072" s="2" t="s">
        <v>28</v>
      </c>
      <c r="R1072" s="2" t="s">
        <v>26</v>
      </c>
      <c r="S1072" s="2" t="s">
        <v>654</v>
      </c>
      <c r="T1072" s="17">
        <v>657</v>
      </c>
    </row>
    <row r="1073" spans="1:20" ht="17.25" x14ac:dyDescent="0.25">
      <c r="A1073" s="2" t="s">
        <v>34</v>
      </c>
      <c r="B1073">
        <v>1978</v>
      </c>
      <c r="C1073" s="2" t="s">
        <v>33</v>
      </c>
      <c r="E1073" s="2" t="s">
        <v>23</v>
      </c>
      <c r="F1073" s="2" t="s">
        <v>29</v>
      </c>
      <c r="G1073" s="14">
        <v>413</v>
      </c>
      <c r="J1073" s="11" t="s">
        <v>200</v>
      </c>
      <c r="P1073" s="2" t="s">
        <v>24</v>
      </c>
      <c r="Q1073" s="2" t="s">
        <v>28</v>
      </c>
      <c r="R1073" s="2" t="s">
        <v>26</v>
      </c>
      <c r="S1073" s="2" t="s">
        <v>655</v>
      </c>
      <c r="T1073" s="17">
        <v>939</v>
      </c>
    </row>
    <row r="1074" spans="1:20" ht="17.25" x14ac:dyDescent="0.25">
      <c r="A1074" s="2" t="s">
        <v>34</v>
      </c>
      <c r="B1074">
        <v>1978</v>
      </c>
      <c r="C1074" s="2" t="s">
        <v>33</v>
      </c>
      <c r="E1074" s="2" t="s">
        <v>23</v>
      </c>
      <c r="F1074" s="2" t="s">
        <v>29</v>
      </c>
      <c r="G1074" s="14">
        <v>414</v>
      </c>
      <c r="J1074" s="11" t="s">
        <v>201</v>
      </c>
      <c r="P1074" s="2" t="s">
        <v>24</v>
      </c>
      <c r="Q1074" s="2" t="s">
        <v>28</v>
      </c>
      <c r="R1074" s="2" t="s">
        <v>26</v>
      </c>
      <c r="S1074" s="2" t="s">
        <v>656</v>
      </c>
      <c r="T1074" s="17">
        <v>750</v>
      </c>
    </row>
    <row r="1075" spans="1:20" ht="17.25" x14ac:dyDescent="0.25">
      <c r="A1075" s="2" t="s">
        <v>34</v>
      </c>
      <c r="B1075">
        <v>1978</v>
      </c>
      <c r="C1075" s="2" t="s">
        <v>33</v>
      </c>
      <c r="E1075" s="2" t="s">
        <v>23</v>
      </c>
      <c r="F1075" s="2" t="s">
        <v>29</v>
      </c>
      <c r="G1075" s="14">
        <v>415</v>
      </c>
      <c r="J1075" s="11" t="s">
        <v>202</v>
      </c>
      <c r="P1075" s="2" t="s">
        <v>24</v>
      </c>
      <c r="Q1075" s="2" t="s">
        <v>28</v>
      </c>
      <c r="R1075" s="2" t="s">
        <v>26</v>
      </c>
      <c r="S1075" s="2" t="s">
        <v>657</v>
      </c>
      <c r="T1075" s="17">
        <v>575</v>
      </c>
    </row>
    <row r="1076" spans="1:20" ht="17.25" x14ac:dyDescent="0.25">
      <c r="A1076" s="2" t="s">
        <v>34</v>
      </c>
      <c r="B1076">
        <v>1978</v>
      </c>
      <c r="C1076" s="2" t="s">
        <v>33</v>
      </c>
      <c r="E1076" s="2" t="s">
        <v>23</v>
      </c>
      <c r="F1076" s="2" t="s">
        <v>29</v>
      </c>
      <c r="G1076" s="14">
        <v>416</v>
      </c>
      <c r="J1076" s="11" t="s">
        <v>203</v>
      </c>
      <c r="P1076" s="2" t="s">
        <v>24</v>
      </c>
      <c r="Q1076" s="2" t="s">
        <v>28</v>
      </c>
      <c r="R1076" s="2" t="s">
        <v>26</v>
      </c>
      <c r="S1076" s="2" t="s">
        <v>658</v>
      </c>
      <c r="T1076" s="17">
        <v>707</v>
      </c>
    </row>
    <row r="1077" spans="1:20" ht="17.25" x14ac:dyDescent="0.25">
      <c r="A1077" s="2" t="s">
        <v>34</v>
      </c>
      <c r="B1077">
        <v>1978</v>
      </c>
      <c r="C1077" s="2" t="s">
        <v>33</v>
      </c>
      <c r="E1077" s="2" t="s">
        <v>23</v>
      </c>
      <c r="F1077" s="2" t="s">
        <v>29</v>
      </c>
      <c r="G1077" s="14">
        <v>417</v>
      </c>
      <c r="J1077" s="11" t="s">
        <v>204</v>
      </c>
      <c r="P1077" s="2" t="s">
        <v>24</v>
      </c>
      <c r="Q1077" s="2" t="s">
        <v>28</v>
      </c>
      <c r="R1077" s="2" t="s">
        <v>26</v>
      </c>
      <c r="S1077" s="2" t="s">
        <v>659</v>
      </c>
      <c r="T1077" s="17">
        <v>416</v>
      </c>
    </row>
    <row r="1078" spans="1:20" ht="17.25" x14ac:dyDescent="0.25">
      <c r="A1078" s="2" t="s">
        <v>34</v>
      </c>
      <c r="B1078">
        <v>1978</v>
      </c>
      <c r="C1078" s="2" t="s">
        <v>33</v>
      </c>
      <c r="E1078" s="2" t="s">
        <v>23</v>
      </c>
      <c r="F1078" s="2" t="s">
        <v>29</v>
      </c>
      <c r="G1078" s="14">
        <v>418</v>
      </c>
      <c r="J1078" s="11" t="s">
        <v>205</v>
      </c>
      <c r="P1078" s="2" t="s">
        <v>24</v>
      </c>
      <c r="Q1078" s="2" t="s">
        <v>28</v>
      </c>
      <c r="R1078" s="2" t="s">
        <v>26</v>
      </c>
      <c r="S1078" s="2" t="s">
        <v>660</v>
      </c>
      <c r="T1078" s="17">
        <v>981</v>
      </c>
    </row>
    <row r="1079" spans="1:20" ht="17.25" x14ac:dyDescent="0.25">
      <c r="A1079" s="2" t="s">
        <v>34</v>
      </c>
      <c r="B1079">
        <v>1978</v>
      </c>
      <c r="C1079" s="2" t="s">
        <v>33</v>
      </c>
      <c r="E1079" s="2" t="s">
        <v>23</v>
      </c>
      <c r="F1079" s="2" t="s">
        <v>29</v>
      </c>
      <c r="G1079" s="14">
        <v>419</v>
      </c>
      <c r="J1079" s="11" t="s">
        <v>206</v>
      </c>
      <c r="P1079" s="2" t="s">
        <v>24</v>
      </c>
      <c r="Q1079" s="2" t="s">
        <v>28</v>
      </c>
      <c r="R1079" s="2" t="s">
        <v>26</v>
      </c>
      <c r="S1079" s="2" t="s">
        <v>661</v>
      </c>
      <c r="T1079" s="17">
        <v>709</v>
      </c>
    </row>
    <row r="1080" spans="1:20" ht="17.25" x14ac:dyDescent="0.25">
      <c r="A1080" s="2" t="s">
        <v>34</v>
      </c>
      <c r="B1080">
        <v>1978</v>
      </c>
      <c r="C1080" s="2" t="s">
        <v>33</v>
      </c>
      <c r="E1080" s="2" t="s">
        <v>23</v>
      </c>
      <c r="F1080" s="2" t="s">
        <v>29</v>
      </c>
      <c r="G1080" s="14">
        <v>420</v>
      </c>
      <c r="J1080" s="11" t="s">
        <v>207</v>
      </c>
      <c r="P1080" s="2" t="s">
        <v>24</v>
      </c>
      <c r="Q1080" s="2" t="s">
        <v>28</v>
      </c>
      <c r="R1080" s="2" t="s">
        <v>26</v>
      </c>
      <c r="S1080" s="2" t="s">
        <v>662</v>
      </c>
      <c r="T1080" s="17">
        <v>481</v>
      </c>
    </row>
    <row r="1081" spans="1:20" ht="17.25" x14ac:dyDescent="0.25">
      <c r="A1081" s="2" t="s">
        <v>34</v>
      </c>
      <c r="B1081">
        <v>1978</v>
      </c>
      <c r="C1081" s="2" t="s">
        <v>33</v>
      </c>
      <c r="E1081" s="2" t="s">
        <v>23</v>
      </c>
      <c r="F1081" s="2" t="s">
        <v>29</v>
      </c>
      <c r="G1081" s="14">
        <v>421</v>
      </c>
      <c r="J1081" s="11" t="s">
        <v>208</v>
      </c>
      <c r="P1081" s="2" t="s">
        <v>24</v>
      </c>
      <c r="Q1081" s="2" t="s">
        <v>28</v>
      </c>
      <c r="R1081" s="2" t="s">
        <v>26</v>
      </c>
      <c r="S1081" s="2" t="s">
        <v>663</v>
      </c>
      <c r="T1081" s="17">
        <v>489</v>
      </c>
    </row>
    <row r="1082" spans="1:20" ht="17.25" x14ac:dyDescent="0.25">
      <c r="A1082" s="2" t="s">
        <v>34</v>
      </c>
      <c r="B1082">
        <v>1978</v>
      </c>
      <c r="C1082" s="2" t="s">
        <v>33</v>
      </c>
      <c r="E1082" s="2" t="s">
        <v>23</v>
      </c>
      <c r="F1082" s="2" t="s">
        <v>29</v>
      </c>
      <c r="G1082" s="14">
        <v>422</v>
      </c>
      <c r="J1082" s="11" t="s">
        <v>209</v>
      </c>
      <c r="P1082" s="2" t="s">
        <v>24</v>
      </c>
      <c r="Q1082" s="2" t="s">
        <v>28</v>
      </c>
      <c r="R1082" s="2" t="s">
        <v>26</v>
      </c>
      <c r="S1082" s="2" t="s">
        <v>664</v>
      </c>
      <c r="T1082" s="18">
        <v>1251</v>
      </c>
    </row>
    <row r="1083" spans="1:20" ht="17.25" x14ac:dyDescent="0.25">
      <c r="A1083" s="2" t="s">
        <v>34</v>
      </c>
      <c r="B1083">
        <v>1978</v>
      </c>
      <c r="C1083" s="2" t="s">
        <v>33</v>
      </c>
      <c r="E1083" s="2" t="s">
        <v>23</v>
      </c>
      <c r="F1083" s="2" t="s">
        <v>29</v>
      </c>
      <c r="G1083" s="14">
        <v>423</v>
      </c>
      <c r="J1083" s="11" t="s">
        <v>210</v>
      </c>
      <c r="P1083" s="2" t="s">
        <v>24</v>
      </c>
      <c r="Q1083" s="2" t="s">
        <v>28</v>
      </c>
      <c r="R1083" s="2" t="s">
        <v>26</v>
      </c>
      <c r="S1083" s="2" t="s">
        <v>665</v>
      </c>
      <c r="T1083" s="17">
        <v>718</v>
      </c>
    </row>
    <row r="1084" spans="1:20" ht="17.25" x14ac:dyDescent="0.25">
      <c r="A1084" s="2" t="s">
        <v>34</v>
      </c>
      <c r="B1084">
        <v>1978</v>
      </c>
      <c r="C1084" s="2" t="s">
        <v>33</v>
      </c>
      <c r="E1084" s="2" t="s">
        <v>23</v>
      </c>
      <c r="F1084" s="2" t="s">
        <v>29</v>
      </c>
      <c r="G1084" s="14">
        <v>424</v>
      </c>
      <c r="J1084" s="11" t="s">
        <v>211</v>
      </c>
      <c r="P1084" s="2" t="s">
        <v>24</v>
      </c>
      <c r="Q1084" s="2" t="s">
        <v>28</v>
      </c>
      <c r="R1084" s="2" t="s">
        <v>26</v>
      </c>
      <c r="S1084" s="2" t="s">
        <v>666</v>
      </c>
      <c r="T1084" s="17">
        <v>859</v>
      </c>
    </row>
    <row r="1085" spans="1:20" ht="17.25" x14ac:dyDescent="0.25">
      <c r="A1085" s="2" t="s">
        <v>34</v>
      </c>
      <c r="B1085">
        <v>1978</v>
      </c>
      <c r="C1085" s="2" t="s">
        <v>33</v>
      </c>
      <c r="E1085" s="2" t="s">
        <v>23</v>
      </c>
      <c r="F1085" s="2" t="s">
        <v>29</v>
      </c>
      <c r="G1085" s="14">
        <v>425</v>
      </c>
      <c r="J1085" s="11" t="s">
        <v>212</v>
      </c>
      <c r="P1085" s="2" t="s">
        <v>24</v>
      </c>
      <c r="Q1085" s="2" t="s">
        <v>28</v>
      </c>
      <c r="R1085" s="2" t="s">
        <v>26</v>
      </c>
      <c r="S1085" s="2" t="s">
        <v>667</v>
      </c>
      <c r="T1085" s="17">
        <v>768</v>
      </c>
    </row>
    <row r="1086" spans="1:20" ht="17.25" x14ac:dyDescent="0.25">
      <c r="A1086" s="2" t="s">
        <v>34</v>
      </c>
      <c r="B1086">
        <v>1978</v>
      </c>
      <c r="C1086" s="2" t="s">
        <v>33</v>
      </c>
      <c r="E1086" s="2" t="s">
        <v>23</v>
      </c>
      <c r="F1086" s="2" t="s">
        <v>29</v>
      </c>
      <c r="G1086" s="14">
        <v>426</v>
      </c>
      <c r="J1086" s="11" t="s">
        <v>213</v>
      </c>
      <c r="P1086" s="2" t="s">
        <v>24</v>
      </c>
      <c r="Q1086" s="2" t="s">
        <v>28</v>
      </c>
      <c r="R1086" s="2" t="s">
        <v>26</v>
      </c>
      <c r="S1086" s="2" t="s">
        <v>668</v>
      </c>
      <c r="T1086" s="17">
        <v>744</v>
      </c>
    </row>
    <row r="1087" spans="1:20" ht="17.25" x14ac:dyDescent="0.25">
      <c r="A1087" s="2" t="s">
        <v>34</v>
      </c>
      <c r="B1087">
        <v>1978</v>
      </c>
      <c r="C1087" s="2" t="s">
        <v>33</v>
      </c>
      <c r="E1087" s="2" t="s">
        <v>23</v>
      </c>
      <c r="F1087" s="2" t="s">
        <v>29</v>
      </c>
      <c r="G1087" s="14">
        <v>427</v>
      </c>
      <c r="J1087" s="11" t="s">
        <v>214</v>
      </c>
      <c r="P1087" s="2" t="s">
        <v>24</v>
      </c>
      <c r="Q1087" s="2" t="s">
        <v>28</v>
      </c>
      <c r="R1087" s="2" t="s">
        <v>26</v>
      </c>
      <c r="S1087" s="2" t="s">
        <v>669</v>
      </c>
      <c r="T1087" s="17">
        <v>474</v>
      </c>
    </row>
    <row r="1088" spans="1:20" ht="17.25" x14ac:dyDescent="0.25">
      <c r="A1088" s="2" t="s">
        <v>34</v>
      </c>
      <c r="B1088">
        <v>1978</v>
      </c>
      <c r="C1088" s="2" t="s">
        <v>33</v>
      </c>
      <c r="E1088" s="2" t="s">
        <v>23</v>
      </c>
      <c r="F1088" s="2" t="s">
        <v>29</v>
      </c>
      <c r="G1088" s="14">
        <v>428</v>
      </c>
      <c r="J1088" s="11" t="s">
        <v>215</v>
      </c>
      <c r="P1088" s="2" t="s">
        <v>24</v>
      </c>
      <c r="Q1088" s="2" t="s">
        <v>28</v>
      </c>
      <c r="R1088" s="2" t="s">
        <v>26</v>
      </c>
      <c r="S1088" s="2" t="s">
        <v>670</v>
      </c>
      <c r="T1088" s="17">
        <v>985</v>
      </c>
    </row>
    <row r="1089" spans="1:20" ht="17.25" x14ac:dyDescent="0.25">
      <c r="A1089" s="2" t="s">
        <v>34</v>
      </c>
      <c r="B1089">
        <v>1978</v>
      </c>
      <c r="C1089" s="2" t="s">
        <v>33</v>
      </c>
      <c r="E1089" s="2" t="s">
        <v>23</v>
      </c>
      <c r="F1089" s="2" t="s">
        <v>29</v>
      </c>
      <c r="G1089" s="14">
        <v>429</v>
      </c>
      <c r="J1089" s="11" t="s">
        <v>216</v>
      </c>
      <c r="P1089" s="2" t="s">
        <v>24</v>
      </c>
      <c r="Q1089" s="2" t="s">
        <v>28</v>
      </c>
      <c r="R1089" s="2" t="s">
        <v>26</v>
      </c>
      <c r="S1089" s="2" t="s">
        <v>671</v>
      </c>
      <c r="T1089" s="17">
        <v>725</v>
      </c>
    </row>
    <row r="1090" spans="1:20" ht="17.25" x14ac:dyDescent="0.25">
      <c r="A1090" s="2" t="s">
        <v>34</v>
      </c>
      <c r="B1090">
        <v>1978</v>
      </c>
      <c r="C1090" s="2" t="s">
        <v>33</v>
      </c>
      <c r="E1090" s="2" t="s">
        <v>23</v>
      </c>
      <c r="F1090" s="2" t="s">
        <v>29</v>
      </c>
      <c r="G1090" s="14">
        <v>430</v>
      </c>
      <c r="J1090" s="11" t="s">
        <v>217</v>
      </c>
      <c r="P1090" s="2" t="s">
        <v>24</v>
      </c>
      <c r="Q1090" s="2" t="s">
        <v>28</v>
      </c>
      <c r="R1090" s="2" t="s">
        <v>26</v>
      </c>
      <c r="S1090" s="2" t="s">
        <v>672</v>
      </c>
      <c r="T1090" s="17">
        <v>775</v>
      </c>
    </row>
    <row r="1091" spans="1:20" ht="17.25" x14ac:dyDescent="0.25">
      <c r="A1091" s="2" t="s">
        <v>34</v>
      </c>
      <c r="B1091">
        <v>1978</v>
      </c>
      <c r="C1091" s="2" t="s">
        <v>33</v>
      </c>
      <c r="E1091" s="2" t="s">
        <v>23</v>
      </c>
      <c r="F1091" s="2" t="s">
        <v>29</v>
      </c>
      <c r="G1091" s="14">
        <v>431</v>
      </c>
      <c r="J1091" s="11" t="s">
        <v>218</v>
      </c>
      <c r="P1091" s="2" t="s">
        <v>24</v>
      </c>
      <c r="Q1091" s="2" t="s">
        <v>28</v>
      </c>
      <c r="R1091" s="2" t="s">
        <v>26</v>
      </c>
      <c r="S1091" s="2" t="s">
        <v>673</v>
      </c>
      <c r="T1091" s="17">
        <v>916</v>
      </c>
    </row>
    <row r="1092" spans="1:20" ht="17.25" x14ac:dyDescent="0.25">
      <c r="A1092" s="2" t="s">
        <v>34</v>
      </c>
      <c r="B1092">
        <v>1978</v>
      </c>
      <c r="C1092" s="2" t="s">
        <v>33</v>
      </c>
      <c r="E1092" s="2" t="s">
        <v>23</v>
      </c>
      <c r="F1092" s="2" t="s">
        <v>29</v>
      </c>
      <c r="G1092" s="14">
        <v>432</v>
      </c>
      <c r="J1092" s="11" t="s">
        <v>219</v>
      </c>
      <c r="P1092" s="2" t="s">
        <v>24</v>
      </c>
      <c r="Q1092" s="2" t="s">
        <v>28</v>
      </c>
      <c r="R1092" s="2" t="s">
        <v>26</v>
      </c>
      <c r="S1092" s="2" t="s">
        <v>674</v>
      </c>
      <c r="T1092" s="17">
        <v>699</v>
      </c>
    </row>
    <row r="1093" spans="1:20" ht="17.25" x14ac:dyDescent="0.25">
      <c r="A1093" s="2" t="s">
        <v>34</v>
      </c>
      <c r="B1093">
        <v>1978</v>
      </c>
      <c r="C1093" s="2" t="s">
        <v>33</v>
      </c>
      <c r="E1093" s="2" t="s">
        <v>23</v>
      </c>
      <c r="F1093" s="2" t="s">
        <v>29</v>
      </c>
      <c r="G1093" s="14">
        <v>433</v>
      </c>
      <c r="J1093" s="11" t="s">
        <v>220</v>
      </c>
      <c r="P1093" s="2" t="s">
        <v>24</v>
      </c>
      <c r="Q1093" s="2" t="s">
        <v>28</v>
      </c>
      <c r="R1093" s="2" t="s">
        <v>26</v>
      </c>
      <c r="S1093" s="2" t="s">
        <v>675</v>
      </c>
      <c r="T1093" s="17">
        <v>729</v>
      </c>
    </row>
    <row r="1094" spans="1:20" ht="17.25" x14ac:dyDescent="0.25">
      <c r="A1094" s="2" t="s">
        <v>34</v>
      </c>
      <c r="B1094">
        <v>1978</v>
      </c>
      <c r="C1094" s="2" t="s">
        <v>33</v>
      </c>
      <c r="E1094" s="2" t="s">
        <v>23</v>
      </c>
      <c r="F1094" s="2" t="s">
        <v>29</v>
      </c>
      <c r="G1094" s="14">
        <v>434</v>
      </c>
      <c r="J1094" s="11" t="s">
        <v>221</v>
      </c>
      <c r="P1094" s="2" t="s">
        <v>24</v>
      </c>
      <c r="Q1094" s="2" t="s">
        <v>28</v>
      </c>
      <c r="R1094" s="2" t="s">
        <v>26</v>
      </c>
      <c r="S1094" s="2" t="s">
        <v>676</v>
      </c>
      <c r="T1094" s="17">
        <v>602</v>
      </c>
    </row>
    <row r="1095" spans="1:20" ht="17.25" x14ac:dyDescent="0.25">
      <c r="A1095" s="2" t="s">
        <v>34</v>
      </c>
      <c r="B1095">
        <v>1978</v>
      </c>
      <c r="C1095" s="2" t="s">
        <v>33</v>
      </c>
      <c r="E1095" s="2" t="s">
        <v>23</v>
      </c>
      <c r="F1095" s="2" t="s">
        <v>29</v>
      </c>
      <c r="G1095" s="14">
        <v>435</v>
      </c>
      <c r="J1095" s="11" t="s">
        <v>222</v>
      </c>
      <c r="P1095" s="2" t="s">
        <v>24</v>
      </c>
      <c r="Q1095" s="2" t="s">
        <v>28</v>
      </c>
      <c r="R1095" s="2" t="s">
        <v>26</v>
      </c>
      <c r="S1095" s="2" t="s">
        <v>677</v>
      </c>
      <c r="T1095" s="17">
        <v>437</v>
      </c>
    </row>
    <row r="1096" spans="1:20" ht="17.25" x14ac:dyDescent="0.25">
      <c r="A1096" s="2" t="s">
        <v>34</v>
      </c>
      <c r="B1096">
        <v>1978</v>
      </c>
      <c r="C1096" s="2" t="s">
        <v>33</v>
      </c>
      <c r="E1096" s="2" t="s">
        <v>23</v>
      </c>
      <c r="F1096" s="2" t="s">
        <v>29</v>
      </c>
      <c r="G1096" s="14">
        <v>436</v>
      </c>
      <c r="J1096" s="11" t="s">
        <v>223</v>
      </c>
      <c r="P1096" s="2" t="s">
        <v>24</v>
      </c>
      <c r="Q1096" s="2" t="s">
        <v>28</v>
      </c>
      <c r="R1096" s="2" t="s">
        <v>26</v>
      </c>
      <c r="S1096" s="2" t="s">
        <v>678</v>
      </c>
      <c r="T1096" s="17">
        <v>368</v>
      </c>
    </row>
    <row r="1097" spans="1:20" ht="17.25" x14ac:dyDescent="0.25">
      <c r="A1097" s="2" t="s">
        <v>34</v>
      </c>
      <c r="B1097">
        <v>1978</v>
      </c>
      <c r="C1097" s="2" t="s">
        <v>33</v>
      </c>
      <c r="E1097" s="2" t="s">
        <v>23</v>
      </c>
      <c r="F1097" s="2" t="s">
        <v>29</v>
      </c>
      <c r="G1097" s="14">
        <v>437</v>
      </c>
      <c r="J1097" s="11" t="s">
        <v>224</v>
      </c>
      <c r="P1097" s="2" t="s">
        <v>24</v>
      </c>
      <c r="Q1097" s="2" t="s">
        <v>28</v>
      </c>
      <c r="R1097" s="2" t="s">
        <v>26</v>
      </c>
      <c r="S1097" s="2" t="s">
        <v>679</v>
      </c>
      <c r="T1097" s="17">
        <v>753</v>
      </c>
    </row>
    <row r="1098" spans="1:20" ht="17.25" x14ac:dyDescent="0.25">
      <c r="A1098" s="2" t="s">
        <v>34</v>
      </c>
      <c r="B1098">
        <v>1978</v>
      </c>
      <c r="C1098" s="2" t="s">
        <v>33</v>
      </c>
      <c r="E1098" s="2" t="s">
        <v>23</v>
      </c>
      <c r="F1098" s="2" t="s">
        <v>29</v>
      </c>
      <c r="G1098" s="14">
        <v>438</v>
      </c>
      <c r="J1098" s="11" t="s">
        <v>225</v>
      </c>
      <c r="P1098" s="2" t="s">
        <v>24</v>
      </c>
      <c r="Q1098" s="2" t="s">
        <v>28</v>
      </c>
      <c r="R1098" s="2" t="s">
        <v>26</v>
      </c>
      <c r="S1098" s="2" t="s">
        <v>680</v>
      </c>
      <c r="T1098" s="17">
        <v>696</v>
      </c>
    </row>
    <row r="1099" spans="1:20" ht="17.25" x14ac:dyDescent="0.25">
      <c r="A1099" s="2" t="s">
        <v>34</v>
      </c>
      <c r="B1099">
        <v>1978</v>
      </c>
      <c r="C1099" s="2" t="s">
        <v>33</v>
      </c>
      <c r="E1099" s="2" t="s">
        <v>23</v>
      </c>
      <c r="F1099" s="2" t="s">
        <v>29</v>
      </c>
      <c r="G1099" s="14">
        <v>439</v>
      </c>
      <c r="J1099" s="11" t="s">
        <v>226</v>
      </c>
      <c r="P1099" s="2" t="s">
        <v>24</v>
      </c>
      <c r="Q1099" s="2" t="s">
        <v>28</v>
      </c>
      <c r="R1099" s="2" t="s">
        <v>26</v>
      </c>
      <c r="S1099" s="2" t="s">
        <v>681</v>
      </c>
      <c r="T1099" s="17">
        <v>592</v>
      </c>
    </row>
    <row r="1100" spans="1:20" ht="17.25" x14ac:dyDescent="0.25">
      <c r="A1100" s="2" t="s">
        <v>34</v>
      </c>
      <c r="B1100">
        <v>1978</v>
      </c>
      <c r="C1100" s="2" t="s">
        <v>33</v>
      </c>
      <c r="E1100" s="2" t="s">
        <v>23</v>
      </c>
      <c r="F1100" s="2" t="s">
        <v>29</v>
      </c>
      <c r="G1100" s="14">
        <v>440</v>
      </c>
      <c r="J1100" s="11" t="s">
        <v>227</v>
      </c>
      <c r="P1100" s="2" t="s">
        <v>24</v>
      </c>
      <c r="Q1100" s="2" t="s">
        <v>28</v>
      </c>
      <c r="R1100" s="2" t="s">
        <v>26</v>
      </c>
      <c r="S1100" s="2" t="s">
        <v>682</v>
      </c>
      <c r="T1100" s="17">
        <v>465</v>
      </c>
    </row>
    <row r="1101" spans="1:20" ht="17.25" x14ac:dyDescent="0.25">
      <c r="A1101" s="2" t="s">
        <v>34</v>
      </c>
      <c r="B1101">
        <v>1978</v>
      </c>
      <c r="C1101" s="2" t="s">
        <v>33</v>
      </c>
      <c r="E1101" s="2" t="s">
        <v>23</v>
      </c>
      <c r="F1101" s="2" t="s">
        <v>29</v>
      </c>
      <c r="G1101" s="14">
        <v>441</v>
      </c>
      <c r="J1101" s="11" t="s">
        <v>228</v>
      </c>
      <c r="P1101" s="2" t="s">
        <v>24</v>
      </c>
      <c r="Q1101" s="2" t="s">
        <v>28</v>
      </c>
      <c r="R1101" s="2" t="s">
        <v>26</v>
      </c>
      <c r="S1101" s="2" t="s">
        <v>683</v>
      </c>
      <c r="T1101" s="18">
        <v>1132</v>
      </c>
    </row>
    <row r="1102" spans="1:20" ht="17.25" x14ac:dyDescent="0.25">
      <c r="A1102" s="2" t="s">
        <v>34</v>
      </c>
      <c r="B1102">
        <v>1978</v>
      </c>
      <c r="C1102" s="2" t="s">
        <v>33</v>
      </c>
      <c r="E1102" s="2" t="s">
        <v>23</v>
      </c>
      <c r="F1102" s="2" t="s">
        <v>29</v>
      </c>
      <c r="G1102" s="14">
        <v>442</v>
      </c>
      <c r="J1102" s="11" t="s">
        <v>229</v>
      </c>
      <c r="P1102" s="2" t="s">
        <v>24</v>
      </c>
      <c r="Q1102" s="2" t="s">
        <v>28</v>
      </c>
      <c r="R1102" s="2" t="s">
        <v>26</v>
      </c>
      <c r="S1102" s="2" t="s">
        <v>684</v>
      </c>
      <c r="T1102" s="17">
        <v>564</v>
      </c>
    </row>
    <row r="1103" spans="1:20" ht="17.25" x14ac:dyDescent="0.25">
      <c r="A1103" s="2" t="s">
        <v>34</v>
      </c>
      <c r="B1103">
        <v>1978</v>
      </c>
      <c r="C1103" s="2" t="s">
        <v>33</v>
      </c>
      <c r="E1103" s="2" t="s">
        <v>23</v>
      </c>
      <c r="F1103" s="2" t="s">
        <v>29</v>
      </c>
      <c r="G1103" s="14">
        <v>443</v>
      </c>
      <c r="J1103" s="11" t="s">
        <v>230</v>
      </c>
      <c r="P1103" s="2" t="s">
        <v>24</v>
      </c>
      <c r="Q1103" s="2" t="s">
        <v>28</v>
      </c>
      <c r="R1103" s="2" t="s">
        <v>26</v>
      </c>
      <c r="S1103" s="2" t="s">
        <v>685</v>
      </c>
      <c r="T1103" s="17">
        <v>844</v>
      </c>
    </row>
    <row r="1104" spans="1:20" ht="17.25" x14ac:dyDescent="0.25">
      <c r="A1104" s="2" t="s">
        <v>34</v>
      </c>
      <c r="B1104">
        <v>1978</v>
      </c>
      <c r="C1104" s="2" t="s">
        <v>33</v>
      </c>
      <c r="E1104" s="2" t="s">
        <v>23</v>
      </c>
      <c r="F1104" s="2" t="s">
        <v>29</v>
      </c>
      <c r="G1104" s="14">
        <v>444</v>
      </c>
      <c r="J1104" s="11" t="s">
        <v>231</v>
      </c>
      <c r="P1104" s="2" t="s">
        <v>24</v>
      </c>
      <c r="Q1104" s="2" t="s">
        <v>28</v>
      </c>
      <c r="R1104" s="2" t="s">
        <v>26</v>
      </c>
      <c r="S1104" s="2" t="s">
        <v>686</v>
      </c>
      <c r="T1104" s="17">
        <v>749</v>
      </c>
    </row>
    <row r="1105" spans="1:20" ht="17.25" x14ac:dyDescent="0.25">
      <c r="A1105" s="2" t="s">
        <v>34</v>
      </c>
      <c r="B1105">
        <v>1978</v>
      </c>
      <c r="C1105" s="2" t="s">
        <v>33</v>
      </c>
      <c r="E1105" s="2" t="s">
        <v>23</v>
      </c>
      <c r="F1105" s="2" t="s">
        <v>29</v>
      </c>
      <c r="G1105" s="14">
        <v>445</v>
      </c>
      <c r="J1105" s="11" t="s">
        <v>232</v>
      </c>
      <c r="P1105" s="2" t="s">
        <v>24</v>
      </c>
      <c r="Q1105" s="2" t="s">
        <v>28</v>
      </c>
      <c r="R1105" s="2" t="s">
        <v>26</v>
      </c>
      <c r="S1105" s="2" t="s">
        <v>687</v>
      </c>
      <c r="T1105" s="17">
        <v>582</v>
      </c>
    </row>
    <row r="1106" spans="1:20" ht="17.25" x14ac:dyDescent="0.25">
      <c r="A1106" s="2" t="s">
        <v>34</v>
      </c>
      <c r="B1106">
        <v>1978</v>
      </c>
      <c r="C1106" s="2" t="s">
        <v>33</v>
      </c>
      <c r="E1106" s="2" t="s">
        <v>23</v>
      </c>
      <c r="F1106" s="2" t="s">
        <v>29</v>
      </c>
      <c r="G1106" s="14">
        <v>446</v>
      </c>
      <c r="J1106" s="11" t="s">
        <v>233</v>
      </c>
      <c r="P1106" s="2" t="s">
        <v>24</v>
      </c>
      <c r="Q1106" s="2" t="s">
        <v>28</v>
      </c>
      <c r="R1106" s="2" t="s">
        <v>26</v>
      </c>
      <c r="S1106" s="2" t="s">
        <v>688</v>
      </c>
      <c r="T1106" s="18">
        <v>1156</v>
      </c>
    </row>
    <row r="1107" spans="1:20" ht="17.25" x14ac:dyDescent="0.25">
      <c r="A1107" s="2" t="s">
        <v>34</v>
      </c>
      <c r="B1107">
        <v>1978</v>
      </c>
      <c r="C1107" s="2" t="s">
        <v>33</v>
      </c>
      <c r="E1107" s="2" t="s">
        <v>23</v>
      </c>
      <c r="F1107" s="2" t="s">
        <v>29</v>
      </c>
      <c r="G1107" s="14">
        <v>447</v>
      </c>
      <c r="J1107" s="11" t="s">
        <v>234</v>
      </c>
      <c r="P1107" s="2" t="s">
        <v>24</v>
      </c>
      <c r="Q1107" s="2" t="s">
        <v>28</v>
      </c>
      <c r="R1107" s="2" t="s">
        <v>26</v>
      </c>
      <c r="S1107" s="2" t="s">
        <v>689</v>
      </c>
      <c r="T1107" s="17">
        <v>736</v>
      </c>
    </row>
    <row r="1108" spans="1:20" ht="17.25" x14ac:dyDescent="0.25">
      <c r="A1108" s="2" t="s">
        <v>34</v>
      </c>
      <c r="B1108">
        <v>1978</v>
      </c>
      <c r="C1108" s="2" t="s">
        <v>33</v>
      </c>
      <c r="E1108" s="2" t="s">
        <v>23</v>
      </c>
      <c r="F1108" s="2" t="s">
        <v>29</v>
      </c>
      <c r="G1108" s="14">
        <v>448</v>
      </c>
      <c r="J1108" s="11" t="s">
        <v>235</v>
      </c>
      <c r="P1108" s="2" t="s">
        <v>24</v>
      </c>
      <c r="Q1108" s="2" t="s">
        <v>28</v>
      </c>
      <c r="R1108" s="2" t="s">
        <v>26</v>
      </c>
      <c r="S1108" s="2" t="s">
        <v>690</v>
      </c>
      <c r="T1108" s="17">
        <v>921</v>
      </c>
    </row>
    <row r="1109" spans="1:20" ht="17.25" x14ac:dyDescent="0.25">
      <c r="A1109" s="2" t="s">
        <v>34</v>
      </c>
      <c r="B1109">
        <v>1978</v>
      </c>
      <c r="C1109" s="2" t="s">
        <v>33</v>
      </c>
      <c r="E1109" s="2" t="s">
        <v>23</v>
      </c>
      <c r="F1109" s="2" t="s">
        <v>29</v>
      </c>
      <c r="G1109" s="14">
        <v>449</v>
      </c>
      <c r="J1109" s="11" t="s">
        <v>236</v>
      </c>
      <c r="P1109" s="2" t="s">
        <v>24</v>
      </c>
      <c r="Q1109" s="2" t="s">
        <v>28</v>
      </c>
      <c r="R1109" s="2" t="s">
        <v>26</v>
      </c>
      <c r="S1109" s="2" t="s">
        <v>691</v>
      </c>
      <c r="T1109" s="17">
        <v>385</v>
      </c>
    </row>
    <row r="1110" spans="1:20" ht="17.25" x14ac:dyDescent="0.25">
      <c r="A1110" s="2" t="s">
        <v>34</v>
      </c>
      <c r="B1110">
        <v>1978</v>
      </c>
      <c r="C1110" s="2" t="s">
        <v>33</v>
      </c>
      <c r="E1110" s="2" t="s">
        <v>23</v>
      </c>
      <c r="F1110" s="2" t="s">
        <v>29</v>
      </c>
      <c r="G1110" s="14">
        <v>450</v>
      </c>
      <c r="J1110" s="11" t="s">
        <v>237</v>
      </c>
      <c r="P1110" s="2" t="s">
        <v>24</v>
      </c>
      <c r="Q1110" s="2" t="s">
        <v>28</v>
      </c>
      <c r="R1110" s="2" t="s">
        <v>26</v>
      </c>
      <c r="S1110" s="2" t="s">
        <v>692</v>
      </c>
      <c r="T1110" s="17">
        <v>402</v>
      </c>
    </row>
    <row r="1111" spans="1:20" ht="17.25" x14ac:dyDescent="0.25">
      <c r="A1111" s="2" t="s">
        <v>34</v>
      </c>
      <c r="B1111">
        <v>1978</v>
      </c>
      <c r="C1111" s="2" t="s">
        <v>33</v>
      </c>
      <c r="E1111" s="2" t="s">
        <v>23</v>
      </c>
      <c r="F1111" s="2" t="s">
        <v>29</v>
      </c>
      <c r="G1111" s="14">
        <v>451</v>
      </c>
      <c r="J1111" s="11" t="s">
        <v>238</v>
      </c>
      <c r="P1111" s="2" t="s">
        <v>24</v>
      </c>
      <c r="Q1111" s="2" t="s">
        <v>28</v>
      </c>
      <c r="R1111" s="2" t="s">
        <v>26</v>
      </c>
      <c r="S1111" s="2" t="s">
        <v>693</v>
      </c>
      <c r="T1111" s="17">
        <v>397</v>
      </c>
    </row>
    <row r="1112" spans="1:20" ht="17.25" x14ac:dyDescent="0.25">
      <c r="A1112" s="2" t="s">
        <v>34</v>
      </c>
      <c r="B1112">
        <v>1978</v>
      </c>
      <c r="C1112" s="2" t="s">
        <v>33</v>
      </c>
      <c r="E1112" s="2" t="s">
        <v>23</v>
      </c>
      <c r="F1112" s="2" t="s">
        <v>29</v>
      </c>
      <c r="G1112" s="14">
        <v>452</v>
      </c>
      <c r="J1112" s="11" t="s">
        <v>239</v>
      </c>
      <c r="P1112" s="2" t="s">
        <v>24</v>
      </c>
      <c r="Q1112" s="2" t="s">
        <v>28</v>
      </c>
      <c r="R1112" s="2" t="s">
        <v>26</v>
      </c>
      <c r="S1112" s="2" t="s">
        <v>694</v>
      </c>
      <c r="T1112" s="18">
        <v>1064</v>
      </c>
    </row>
    <row r="1113" spans="1:20" ht="17.25" x14ac:dyDescent="0.25">
      <c r="A1113" s="2" t="s">
        <v>34</v>
      </c>
      <c r="B1113">
        <v>1978</v>
      </c>
      <c r="C1113" s="2" t="s">
        <v>33</v>
      </c>
      <c r="E1113" s="2" t="s">
        <v>23</v>
      </c>
      <c r="F1113" s="2" t="s">
        <v>29</v>
      </c>
      <c r="G1113" s="14">
        <v>453</v>
      </c>
      <c r="J1113" s="11" t="s">
        <v>240</v>
      </c>
      <c r="P1113" s="2" t="s">
        <v>24</v>
      </c>
      <c r="Q1113" s="2" t="s">
        <v>28</v>
      </c>
      <c r="R1113" s="2" t="s">
        <v>26</v>
      </c>
      <c r="S1113" s="2" t="s">
        <v>695</v>
      </c>
      <c r="T1113" s="17">
        <v>773</v>
      </c>
    </row>
    <row r="1114" spans="1:20" ht="17.25" x14ac:dyDescent="0.25">
      <c r="A1114" s="2" t="s">
        <v>34</v>
      </c>
      <c r="B1114">
        <v>1978</v>
      </c>
      <c r="C1114" s="2" t="s">
        <v>33</v>
      </c>
      <c r="E1114" s="2" t="s">
        <v>23</v>
      </c>
      <c r="F1114" s="2" t="s">
        <v>29</v>
      </c>
      <c r="G1114" s="14">
        <v>454</v>
      </c>
      <c r="J1114" s="11" t="s">
        <v>241</v>
      </c>
      <c r="P1114" s="2" t="s">
        <v>24</v>
      </c>
      <c r="Q1114" s="2" t="s">
        <v>28</v>
      </c>
      <c r="R1114" s="2" t="s">
        <v>26</v>
      </c>
      <c r="S1114" s="2" t="s">
        <v>696</v>
      </c>
      <c r="T1114" s="17">
        <v>772</v>
      </c>
    </row>
    <row r="1115" spans="1:20" ht="17.25" x14ac:dyDescent="0.25">
      <c r="A1115" s="2" t="s">
        <v>34</v>
      </c>
      <c r="B1115">
        <v>1978</v>
      </c>
      <c r="C1115" s="2" t="s">
        <v>33</v>
      </c>
      <c r="E1115" s="2" t="s">
        <v>23</v>
      </c>
      <c r="F1115" s="2" t="s">
        <v>29</v>
      </c>
      <c r="G1115" s="14">
        <v>455</v>
      </c>
      <c r="J1115" s="11" t="s">
        <v>242</v>
      </c>
      <c r="P1115" s="2" t="s">
        <v>24</v>
      </c>
      <c r="Q1115" s="2" t="s">
        <v>28</v>
      </c>
      <c r="R1115" s="2" t="s">
        <v>26</v>
      </c>
      <c r="S1115" s="2" t="s">
        <v>697</v>
      </c>
      <c r="T1115" s="17">
        <v>396</v>
      </c>
    </row>
    <row r="1116" spans="1:20" ht="17.25" x14ac:dyDescent="0.25">
      <c r="A1116" s="2" t="s">
        <v>34</v>
      </c>
      <c r="B1116">
        <v>1978</v>
      </c>
      <c r="C1116" s="2" t="s">
        <v>33</v>
      </c>
      <c r="E1116" s="2" t="s">
        <v>23</v>
      </c>
      <c r="F1116" s="2" t="s">
        <v>29</v>
      </c>
      <c r="G1116" s="14">
        <v>456</v>
      </c>
      <c r="J1116" s="11" t="s">
        <v>243</v>
      </c>
      <c r="P1116" s="2" t="s">
        <v>24</v>
      </c>
      <c r="Q1116" s="2" t="s">
        <v>28</v>
      </c>
      <c r="R1116" s="2" t="s">
        <v>26</v>
      </c>
      <c r="S1116" s="2" t="s">
        <v>698</v>
      </c>
      <c r="T1116" s="17">
        <v>911</v>
      </c>
    </row>
    <row r="1117" spans="1:20" ht="17.25" x14ac:dyDescent="0.25">
      <c r="A1117" s="2" t="s">
        <v>34</v>
      </c>
      <c r="B1117">
        <v>1978</v>
      </c>
      <c r="C1117" s="2" t="s">
        <v>33</v>
      </c>
      <c r="E1117" s="2" t="s">
        <v>23</v>
      </c>
      <c r="F1117" s="2" t="s">
        <v>29</v>
      </c>
      <c r="G1117" s="14">
        <v>457</v>
      </c>
      <c r="J1117" s="11" t="s">
        <v>244</v>
      </c>
      <c r="P1117" s="2" t="s">
        <v>24</v>
      </c>
      <c r="Q1117" s="2" t="s">
        <v>28</v>
      </c>
      <c r="R1117" s="2" t="s">
        <v>26</v>
      </c>
      <c r="S1117" s="2" t="s">
        <v>699</v>
      </c>
      <c r="T1117" s="18">
        <v>1191</v>
      </c>
    </row>
    <row r="1118" spans="1:20" ht="17.25" x14ac:dyDescent="0.25">
      <c r="A1118" s="2" t="s">
        <v>34</v>
      </c>
      <c r="B1118">
        <v>1978</v>
      </c>
      <c r="C1118" s="2" t="s">
        <v>33</v>
      </c>
      <c r="E1118" s="2" t="s">
        <v>23</v>
      </c>
      <c r="F1118" s="2" t="s">
        <v>29</v>
      </c>
      <c r="G1118" s="14">
        <v>458</v>
      </c>
      <c r="J1118" s="11" t="s">
        <v>245</v>
      </c>
      <c r="P1118" s="2" t="s">
        <v>24</v>
      </c>
      <c r="Q1118" s="2" t="s">
        <v>28</v>
      </c>
      <c r="R1118" s="2" t="s">
        <v>26</v>
      </c>
      <c r="S1118" s="2" t="s">
        <v>700</v>
      </c>
      <c r="T1118" s="17">
        <v>588</v>
      </c>
    </row>
    <row r="1119" spans="1:20" ht="17.25" x14ac:dyDescent="0.25">
      <c r="A1119" s="2" t="s">
        <v>34</v>
      </c>
      <c r="B1119">
        <v>1978</v>
      </c>
      <c r="C1119" s="2" t="s">
        <v>33</v>
      </c>
      <c r="E1119" s="2" t="s">
        <v>23</v>
      </c>
      <c r="F1119" s="2" t="s">
        <v>29</v>
      </c>
      <c r="G1119" s="14">
        <v>459</v>
      </c>
      <c r="J1119" s="11" t="s">
        <v>246</v>
      </c>
      <c r="P1119" s="2" t="s">
        <v>24</v>
      </c>
      <c r="Q1119" s="2" t="s">
        <v>28</v>
      </c>
      <c r="R1119" s="2" t="s">
        <v>26</v>
      </c>
      <c r="S1119" s="2" t="s">
        <v>701</v>
      </c>
      <c r="T1119" s="17">
        <v>338</v>
      </c>
    </row>
    <row r="1120" spans="1:20" ht="17.25" x14ac:dyDescent="0.25">
      <c r="A1120" s="2" t="s">
        <v>34</v>
      </c>
      <c r="B1120">
        <v>1978</v>
      </c>
      <c r="C1120" s="2" t="s">
        <v>33</v>
      </c>
      <c r="E1120" s="2" t="s">
        <v>23</v>
      </c>
      <c r="F1120" s="2" t="s">
        <v>29</v>
      </c>
      <c r="G1120" s="14">
        <v>460</v>
      </c>
      <c r="J1120" s="11" t="s">
        <v>247</v>
      </c>
      <c r="P1120" s="2" t="s">
        <v>24</v>
      </c>
      <c r="Q1120" s="2" t="s">
        <v>28</v>
      </c>
      <c r="R1120" s="2" t="s">
        <v>26</v>
      </c>
      <c r="S1120" s="2" t="s">
        <v>702</v>
      </c>
      <c r="T1120" s="17">
        <v>492</v>
      </c>
    </row>
    <row r="1121" spans="1:20" ht="17.25" x14ac:dyDescent="0.25">
      <c r="A1121" s="2" t="s">
        <v>34</v>
      </c>
      <c r="B1121">
        <v>1978</v>
      </c>
      <c r="C1121" s="2" t="s">
        <v>33</v>
      </c>
      <c r="E1121" s="2" t="s">
        <v>23</v>
      </c>
      <c r="F1121" s="2" t="s">
        <v>29</v>
      </c>
      <c r="G1121" s="14">
        <v>461</v>
      </c>
      <c r="J1121" s="11" t="s">
        <v>248</v>
      </c>
      <c r="P1121" s="2" t="s">
        <v>24</v>
      </c>
      <c r="Q1121" s="2" t="s">
        <v>28</v>
      </c>
      <c r="R1121" s="2" t="s">
        <v>26</v>
      </c>
      <c r="S1121" s="2" t="s">
        <v>703</v>
      </c>
      <c r="T1121" s="17">
        <v>813</v>
      </c>
    </row>
    <row r="1122" spans="1:20" ht="17.25" x14ac:dyDescent="0.25">
      <c r="A1122" s="2" t="s">
        <v>34</v>
      </c>
      <c r="B1122">
        <v>1978</v>
      </c>
      <c r="C1122" s="2" t="s">
        <v>33</v>
      </c>
      <c r="E1122" s="2" t="s">
        <v>23</v>
      </c>
      <c r="F1122" s="2" t="s">
        <v>29</v>
      </c>
      <c r="G1122" s="14">
        <v>462</v>
      </c>
      <c r="J1122" s="11" t="s">
        <v>249</v>
      </c>
      <c r="P1122" s="2" t="s">
        <v>24</v>
      </c>
      <c r="Q1122" s="2" t="s">
        <v>28</v>
      </c>
      <c r="R1122" s="2" t="s">
        <v>26</v>
      </c>
      <c r="S1122" s="2" t="s">
        <v>704</v>
      </c>
      <c r="T1122" s="17">
        <v>733</v>
      </c>
    </row>
    <row r="1123" spans="1:20" ht="17.25" x14ac:dyDescent="0.25">
      <c r="A1123" s="2" t="s">
        <v>34</v>
      </c>
      <c r="B1123">
        <v>1978</v>
      </c>
      <c r="C1123" s="2" t="s">
        <v>33</v>
      </c>
      <c r="E1123" s="2" t="s">
        <v>23</v>
      </c>
      <c r="F1123" s="2" t="s">
        <v>29</v>
      </c>
      <c r="G1123" s="14">
        <v>463</v>
      </c>
      <c r="J1123" s="11" t="s">
        <v>250</v>
      </c>
      <c r="P1123" s="2" t="s">
        <v>24</v>
      </c>
      <c r="Q1123" s="2" t="s">
        <v>28</v>
      </c>
      <c r="R1123" s="2" t="s">
        <v>26</v>
      </c>
      <c r="S1123" s="2" t="s">
        <v>705</v>
      </c>
      <c r="T1123" s="17">
        <v>843</v>
      </c>
    </row>
    <row r="1124" spans="1:20" ht="17.25" x14ac:dyDescent="0.25">
      <c r="A1124" s="2" t="s">
        <v>34</v>
      </c>
      <c r="B1124">
        <v>1978</v>
      </c>
      <c r="C1124" s="2" t="s">
        <v>33</v>
      </c>
      <c r="E1124" s="2" t="s">
        <v>23</v>
      </c>
      <c r="F1124" s="2" t="s">
        <v>29</v>
      </c>
      <c r="G1124" s="14">
        <v>464</v>
      </c>
      <c r="J1124" s="11" t="s">
        <v>251</v>
      </c>
      <c r="P1124" s="2" t="s">
        <v>24</v>
      </c>
      <c r="Q1124" s="2" t="s">
        <v>28</v>
      </c>
      <c r="R1124" s="2" t="s">
        <v>26</v>
      </c>
      <c r="S1124" s="2" t="s">
        <v>706</v>
      </c>
      <c r="T1124" s="17">
        <v>411</v>
      </c>
    </row>
    <row r="1125" spans="1:20" ht="17.25" x14ac:dyDescent="0.25">
      <c r="A1125" s="2" t="s">
        <v>34</v>
      </c>
      <c r="B1125">
        <v>1978</v>
      </c>
      <c r="C1125" s="2" t="s">
        <v>33</v>
      </c>
      <c r="E1125" s="2" t="s">
        <v>23</v>
      </c>
      <c r="F1125" s="2" t="s">
        <v>29</v>
      </c>
      <c r="G1125" s="14">
        <v>465</v>
      </c>
      <c r="J1125" s="11" t="s">
        <v>252</v>
      </c>
      <c r="P1125" s="2" t="s">
        <v>24</v>
      </c>
      <c r="Q1125" s="2" t="s">
        <v>28</v>
      </c>
      <c r="R1125" s="2" t="s">
        <v>26</v>
      </c>
      <c r="S1125" s="2" t="s">
        <v>707</v>
      </c>
      <c r="T1125" s="17">
        <v>495</v>
      </c>
    </row>
    <row r="1126" spans="1:20" ht="17.25" x14ac:dyDescent="0.25">
      <c r="A1126" s="2" t="s">
        <v>34</v>
      </c>
      <c r="B1126">
        <v>1978</v>
      </c>
      <c r="C1126" s="2" t="s">
        <v>33</v>
      </c>
      <c r="E1126" s="2" t="s">
        <v>23</v>
      </c>
      <c r="F1126" s="2" t="s">
        <v>29</v>
      </c>
      <c r="G1126" s="14">
        <v>466</v>
      </c>
      <c r="J1126" s="11" t="s">
        <v>1194</v>
      </c>
      <c r="P1126" s="2" t="s">
        <v>24</v>
      </c>
      <c r="Q1126" s="2" t="s">
        <v>28</v>
      </c>
      <c r="R1126" s="2" t="s">
        <v>26</v>
      </c>
      <c r="S1126" s="2" t="s">
        <v>708</v>
      </c>
      <c r="T1126" s="18">
        <v>1193</v>
      </c>
    </row>
    <row r="1127" spans="1:20" ht="17.25" x14ac:dyDescent="0.25">
      <c r="A1127" s="2" t="s">
        <v>34</v>
      </c>
      <c r="B1127">
        <v>1978</v>
      </c>
      <c r="C1127" s="2" t="s">
        <v>33</v>
      </c>
      <c r="E1127" s="2" t="s">
        <v>23</v>
      </c>
      <c r="F1127" s="2" t="s">
        <v>29</v>
      </c>
      <c r="G1127" s="14">
        <v>467</v>
      </c>
      <c r="J1127" s="11" t="s">
        <v>1195</v>
      </c>
      <c r="P1127" s="2" t="s">
        <v>24</v>
      </c>
      <c r="Q1127" s="2" t="s">
        <v>28</v>
      </c>
      <c r="R1127" s="2" t="s">
        <v>26</v>
      </c>
      <c r="S1127" s="2" t="s">
        <v>709</v>
      </c>
      <c r="T1127" s="17">
        <v>587</v>
      </c>
    </row>
    <row r="1128" spans="1:20" ht="17.25" x14ac:dyDescent="0.25">
      <c r="A1128" s="2" t="s">
        <v>34</v>
      </c>
      <c r="B1128">
        <v>1978</v>
      </c>
      <c r="C1128" s="2" t="s">
        <v>33</v>
      </c>
      <c r="E1128" s="2" t="s">
        <v>23</v>
      </c>
      <c r="F1128" s="2" t="s">
        <v>29</v>
      </c>
      <c r="G1128" s="14">
        <v>468</v>
      </c>
      <c r="J1128" s="11" t="s">
        <v>1196</v>
      </c>
      <c r="P1128" s="2" t="s">
        <v>24</v>
      </c>
      <c r="Q1128" s="2" t="s">
        <v>28</v>
      </c>
      <c r="R1128" s="2" t="s">
        <v>26</v>
      </c>
      <c r="S1128" s="2" t="s">
        <v>710</v>
      </c>
      <c r="T1128" s="17">
        <v>730</v>
      </c>
    </row>
    <row r="1129" spans="1:20" ht="17.25" x14ac:dyDescent="0.25">
      <c r="A1129" s="2" t="s">
        <v>34</v>
      </c>
      <c r="B1129">
        <v>1978</v>
      </c>
      <c r="C1129" s="2" t="s">
        <v>33</v>
      </c>
      <c r="E1129" s="2" t="s">
        <v>23</v>
      </c>
      <c r="F1129" s="2" t="s">
        <v>29</v>
      </c>
      <c r="G1129" s="14">
        <v>469</v>
      </c>
      <c r="J1129" s="11" t="s">
        <v>1197</v>
      </c>
      <c r="P1129" s="2" t="s">
        <v>24</v>
      </c>
      <c r="Q1129" s="2" t="s">
        <v>28</v>
      </c>
      <c r="R1129" s="2" t="s">
        <v>26</v>
      </c>
      <c r="S1129" s="2" t="s">
        <v>711</v>
      </c>
      <c r="T1129" s="18">
        <v>1785</v>
      </c>
    </row>
    <row r="1130" spans="1:20" ht="17.25" x14ac:dyDescent="0.25">
      <c r="A1130" s="2" t="s">
        <v>34</v>
      </c>
      <c r="B1130">
        <v>1978</v>
      </c>
      <c r="C1130" s="2" t="s">
        <v>33</v>
      </c>
      <c r="E1130" s="2" t="s">
        <v>23</v>
      </c>
      <c r="F1130" s="2" t="s">
        <v>29</v>
      </c>
      <c r="G1130" s="14">
        <v>470</v>
      </c>
      <c r="J1130" s="11" t="s">
        <v>1198</v>
      </c>
      <c r="P1130" s="2" t="s">
        <v>24</v>
      </c>
      <c r="Q1130" s="2" t="s">
        <v>28</v>
      </c>
      <c r="R1130" s="2" t="s">
        <v>26</v>
      </c>
      <c r="S1130" s="2" t="s">
        <v>712</v>
      </c>
      <c r="T1130" s="17">
        <v>633</v>
      </c>
    </row>
    <row r="1131" spans="1:20" ht="17.25" x14ac:dyDescent="0.25">
      <c r="A1131" s="2" t="s">
        <v>34</v>
      </c>
      <c r="B1131">
        <v>1978</v>
      </c>
      <c r="C1131" s="2" t="s">
        <v>33</v>
      </c>
      <c r="E1131" s="2" t="s">
        <v>23</v>
      </c>
      <c r="F1131" s="2" t="s">
        <v>29</v>
      </c>
      <c r="G1131" s="14">
        <v>471</v>
      </c>
      <c r="J1131" s="11" t="s">
        <v>253</v>
      </c>
      <c r="P1131" s="2" t="s">
        <v>24</v>
      </c>
      <c r="Q1131" s="2" t="s">
        <v>28</v>
      </c>
      <c r="R1131" s="2" t="s">
        <v>26</v>
      </c>
      <c r="S1131" s="2" t="s">
        <v>713</v>
      </c>
      <c r="T1131" s="17">
        <v>915</v>
      </c>
    </row>
    <row r="1132" spans="1:20" ht="17.25" x14ac:dyDescent="0.25">
      <c r="A1132" s="2" t="s">
        <v>34</v>
      </c>
      <c r="B1132">
        <v>1978</v>
      </c>
      <c r="C1132" s="2" t="s">
        <v>33</v>
      </c>
      <c r="E1132" s="2" t="s">
        <v>23</v>
      </c>
      <c r="F1132" s="2" t="s">
        <v>29</v>
      </c>
      <c r="G1132" s="14">
        <v>472</v>
      </c>
      <c r="J1132" s="11" t="s">
        <v>254</v>
      </c>
      <c r="P1132" s="2" t="s">
        <v>24</v>
      </c>
      <c r="Q1132" s="2" t="s">
        <v>28</v>
      </c>
      <c r="R1132" s="2" t="s">
        <v>26</v>
      </c>
      <c r="S1132" s="2" t="s">
        <v>714</v>
      </c>
      <c r="T1132" s="17">
        <v>581</v>
      </c>
    </row>
    <row r="1133" spans="1:20" ht="17.25" x14ac:dyDescent="0.25">
      <c r="A1133" s="2" t="s">
        <v>34</v>
      </c>
      <c r="B1133">
        <v>1978</v>
      </c>
      <c r="C1133" s="2" t="s">
        <v>33</v>
      </c>
      <c r="E1133" s="2" t="s">
        <v>23</v>
      </c>
      <c r="F1133" s="2" t="s">
        <v>29</v>
      </c>
      <c r="G1133" s="14">
        <v>473</v>
      </c>
      <c r="J1133" s="11" t="s">
        <v>255</v>
      </c>
      <c r="P1133" s="2" t="s">
        <v>24</v>
      </c>
      <c r="Q1133" s="2" t="s">
        <v>28</v>
      </c>
      <c r="R1133" s="2" t="s">
        <v>26</v>
      </c>
      <c r="S1133" s="2" t="s">
        <v>715</v>
      </c>
      <c r="T1133" s="17">
        <v>730</v>
      </c>
    </row>
    <row r="1134" spans="1:20" ht="17.25" x14ac:dyDescent="0.25">
      <c r="A1134" s="2" t="s">
        <v>34</v>
      </c>
      <c r="B1134">
        <v>1978</v>
      </c>
      <c r="C1134" s="2" t="s">
        <v>33</v>
      </c>
      <c r="E1134" s="2" t="s">
        <v>23</v>
      </c>
      <c r="F1134" s="2" t="s">
        <v>29</v>
      </c>
      <c r="G1134" s="14">
        <v>474</v>
      </c>
      <c r="J1134" s="11" t="s">
        <v>256</v>
      </c>
      <c r="P1134" s="2" t="s">
        <v>24</v>
      </c>
      <c r="Q1134" s="2" t="s">
        <v>28</v>
      </c>
      <c r="R1134" s="2" t="s">
        <v>26</v>
      </c>
      <c r="S1134" s="2" t="s">
        <v>716</v>
      </c>
      <c r="T1134" s="18">
        <v>1029</v>
      </c>
    </row>
    <row r="1135" spans="1:20" ht="17.25" x14ac:dyDescent="0.25">
      <c r="A1135" s="2" t="s">
        <v>34</v>
      </c>
      <c r="B1135">
        <v>1978</v>
      </c>
      <c r="C1135" s="2" t="s">
        <v>33</v>
      </c>
      <c r="E1135" s="2" t="s">
        <v>23</v>
      </c>
      <c r="F1135" s="2" t="s">
        <v>29</v>
      </c>
      <c r="G1135" s="14">
        <v>475</v>
      </c>
      <c r="J1135" s="11" t="s">
        <v>257</v>
      </c>
      <c r="P1135" s="2" t="s">
        <v>24</v>
      </c>
      <c r="Q1135" s="2" t="s">
        <v>28</v>
      </c>
      <c r="R1135" s="2" t="s">
        <v>26</v>
      </c>
      <c r="S1135" s="2" t="s">
        <v>717</v>
      </c>
      <c r="T1135" s="17">
        <v>440</v>
      </c>
    </row>
    <row r="1136" spans="1:20" ht="17.25" x14ac:dyDescent="0.25">
      <c r="A1136" s="2" t="s">
        <v>34</v>
      </c>
      <c r="B1136">
        <v>1978</v>
      </c>
      <c r="C1136" s="2" t="s">
        <v>33</v>
      </c>
      <c r="E1136" s="2" t="s">
        <v>23</v>
      </c>
      <c r="F1136" s="2" t="s">
        <v>29</v>
      </c>
      <c r="G1136" s="14">
        <v>476</v>
      </c>
      <c r="J1136" s="11" t="s">
        <v>258</v>
      </c>
      <c r="P1136" s="2" t="s">
        <v>24</v>
      </c>
      <c r="Q1136" s="2" t="s">
        <v>28</v>
      </c>
      <c r="R1136" s="2" t="s">
        <v>26</v>
      </c>
      <c r="S1136" s="2" t="s">
        <v>718</v>
      </c>
      <c r="T1136" s="17">
        <v>782</v>
      </c>
    </row>
    <row r="1137" spans="1:20" ht="17.25" x14ac:dyDescent="0.25">
      <c r="A1137" s="2" t="s">
        <v>34</v>
      </c>
      <c r="B1137">
        <v>1978</v>
      </c>
      <c r="C1137" s="2" t="s">
        <v>33</v>
      </c>
      <c r="E1137" s="2" t="s">
        <v>23</v>
      </c>
      <c r="F1137" s="2" t="s">
        <v>29</v>
      </c>
      <c r="G1137" s="14">
        <v>477</v>
      </c>
      <c r="J1137" s="11" t="s">
        <v>259</v>
      </c>
      <c r="P1137" s="2" t="s">
        <v>24</v>
      </c>
      <c r="Q1137" s="2" t="s">
        <v>28</v>
      </c>
      <c r="R1137" s="2" t="s">
        <v>26</v>
      </c>
      <c r="S1137" s="2" t="s">
        <v>719</v>
      </c>
      <c r="T1137" s="18">
        <v>1058</v>
      </c>
    </row>
    <row r="1138" spans="1:20" ht="17.25" x14ac:dyDescent="0.25">
      <c r="A1138" s="2" t="s">
        <v>34</v>
      </c>
      <c r="B1138">
        <v>1978</v>
      </c>
      <c r="C1138" s="2" t="s">
        <v>33</v>
      </c>
      <c r="E1138" s="2" t="s">
        <v>23</v>
      </c>
      <c r="F1138" s="2" t="s">
        <v>29</v>
      </c>
      <c r="G1138" s="14">
        <v>478</v>
      </c>
      <c r="J1138" s="11" t="s">
        <v>260</v>
      </c>
      <c r="P1138" s="2" t="s">
        <v>24</v>
      </c>
      <c r="Q1138" s="2" t="s">
        <v>28</v>
      </c>
      <c r="R1138" s="2" t="s">
        <v>26</v>
      </c>
      <c r="S1138" s="2" t="s">
        <v>720</v>
      </c>
      <c r="T1138" s="17">
        <v>602</v>
      </c>
    </row>
    <row r="1139" spans="1:20" ht="17.25" x14ac:dyDescent="0.25">
      <c r="A1139" s="2" t="s">
        <v>34</v>
      </c>
      <c r="B1139">
        <v>1978</v>
      </c>
      <c r="C1139" s="2" t="s">
        <v>33</v>
      </c>
      <c r="E1139" s="2" t="s">
        <v>23</v>
      </c>
      <c r="F1139" s="2" t="s">
        <v>29</v>
      </c>
      <c r="G1139" s="14">
        <v>479</v>
      </c>
      <c r="J1139" s="11" t="s">
        <v>261</v>
      </c>
      <c r="P1139" s="2" t="s">
        <v>24</v>
      </c>
      <c r="Q1139" s="2" t="s">
        <v>28</v>
      </c>
      <c r="R1139" s="2" t="s">
        <v>26</v>
      </c>
      <c r="S1139" s="2" t="s">
        <v>721</v>
      </c>
      <c r="T1139" s="17">
        <v>529</v>
      </c>
    </row>
    <row r="1140" spans="1:20" ht="17.25" x14ac:dyDescent="0.25">
      <c r="A1140" s="2" t="s">
        <v>34</v>
      </c>
      <c r="B1140">
        <v>1978</v>
      </c>
      <c r="C1140" s="2" t="s">
        <v>33</v>
      </c>
      <c r="E1140" s="2" t="s">
        <v>23</v>
      </c>
      <c r="F1140" s="2" t="s">
        <v>29</v>
      </c>
      <c r="G1140" s="14">
        <v>480</v>
      </c>
      <c r="J1140" s="11" t="s">
        <v>262</v>
      </c>
      <c r="P1140" s="2" t="s">
        <v>24</v>
      </c>
      <c r="Q1140" s="2" t="s">
        <v>28</v>
      </c>
      <c r="R1140" s="2" t="s">
        <v>26</v>
      </c>
      <c r="S1140" s="2" t="s">
        <v>722</v>
      </c>
      <c r="T1140" s="17">
        <v>417</v>
      </c>
    </row>
    <row r="1141" spans="1:20" ht="17.25" x14ac:dyDescent="0.25">
      <c r="A1141" s="2" t="s">
        <v>34</v>
      </c>
      <c r="B1141">
        <v>1978</v>
      </c>
      <c r="C1141" s="2" t="s">
        <v>33</v>
      </c>
      <c r="E1141" s="2" t="s">
        <v>23</v>
      </c>
      <c r="F1141" s="2" t="s">
        <v>29</v>
      </c>
      <c r="G1141" s="14">
        <v>481</v>
      </c>
      <c r="J1141" s="11" t="s">
        <v>263</v>
      </c>
      <c r="P1141" s="2" t="s">
        <v>24</v>
      </c>
      <c r="Q1141" s="2" t="s">
        <v>28</v>
      </c>
      <c r="R1141" s="2" t="s">
        <v>26</v>
      </c>
      <c r="S1141" s="2" t="s">
        <v>723</v>
      </c>
      <c r="T1141" s="17">
        <v>429</v>
      </c>
    </row>
    <row r="1142" spans="1:20" ht="17.25" x14ac:dyDescent="0.25">
      <c r="A1142" s="2" t="s">
        <v>34</v>
      </c>
      <c r="B1142">
        <v>1978</v>
      </c>
      <c r="C1142" s="2" t="s">
        <v>33</v>
      </c>
      <c r="E1142" s="2" t="s">
        <v>23</v>
      </c>
      <c r="F1142" s="2" t="s">
        <v>29</v>
      </c>
      <c r="G1142" s="14">
        <v>482</v>
      </c>
      <c r="J1142" s="11" t="s">
        <v>264</v>
      </c>
      <c r="P1142" s="2" t="s">
        <v>24</v>
      </c>
      <c r="Q1142" s="2" t="s">
        <v>28</v>
      </c>
      <c r="R1142" s="2" t="s">
        <v>26</v>
      </c>
      <c r="S1142" s="2" t="s">
        <v>724</v>
      </c>
      <c r="T1142" s="17">
        <v>663</v>
      </c>
    </row>
    <row r="1143" spans="1:20" ht="17.25" x14ac:dyDescent="0.25">
      <c r="A1143" s="2" t="s">
        <v>34</v>
      </c>
      <c r="B1143">
        <v>1978</v>
      </c>
      <c r="C1143" s="2" t="s">
        <v>33</v>
      </c>
      <c r="E1143" s="2" t="s">
        <v>23</v>
      </c>
      <c r="F1143" s="2" t="s">
        <v>29</v>
      </c>
      <c r="G1143" s="14">
        <v>483</v>
      </c>
      <c r="J1143" s="11" t="s">
        <v>265</v>
      </c>
      <c r="P1143" s="2" t="s">
        <v>24</v>
      </c>
      <c r="Q1143" s="2" t="s">
        <v>28</v>
      </c>
      <c r="R1143" s="2" t="s">
        <v>26</v>
      </c>
      <c r="S1143" s="2" t="s">
        <v>725</v>
      </c>
      <c r="T1143" s="18">
        <v>1033</v>
      </c>
    </row>
    <row r="1144" spans="1:20" ht="17.25" x14ac:dyDescent="0.25">
      <c r="A1144" s="2" t="s">
        <v>34</v>
      </c>
      <c r="B1144">
        <v>1978</v>
      </c>
      <c r="C1144" s="2" t="s">
        <v>33</v>
      </c>
      <c r="E1144" s="2" t="s">
        <v>23</v>
      </c>
      <c r="F1144" s="2" t="s">
        <v>29</v>
      </c>
      <c r="G1144" s="14">
        <v>484</v>
      </c>
      <c r="J1144" s="11" t="s">
        <v>266</v>
      </c>
      <c r="P1144" s="2" t="s">
        <v>24</v>
      </c>
      <c r="Q1144" s="2" t="s">
        <v>28</v>
      </c>
      <c r="R1144" s="2" t="s">
        <v>26</v>
      </c>
      <c r="S1144" s="2" t="s">
        <v>726</v>
      </c>
      <c r="T1144" s="17">
        <v>401</v>
      </c>
    </row>
    <row r="1145" spans="1:20" ht="17.25" x14ac:dyDescent="0.25">
      <c r="A1145" s="2" t="s">
        <v>34</v>
      </c>
      <c r="B1145">
        <v>1978</v>
      </c>
      <c r="C1145" s="2" t="s">
        <v>33</v>
      </c>
      <c r="E1145" s="2" t="s">
        <v>23</v>
      </c>
      <c r="F1145" s="2" t="s">
        <v>29</v>
      </c>
      <c r="G1145" s="14">
        <v>485</v>
      </c>
      <c r="J1145" s="11" t="s">
        <v>267</v>
      </c>
      <c r="P1145" s="2" t="s">
        <v>24</v>
      </c>
      <c r="Q1145" s="2" t="s">
        <v>28</v>
      </c>
      <c r="R1145" s="2" t="s">
        <v>26</v>
      </c>
      <c r="S1145" s="2" t="s">
        <v>727</v>
      </c>
      <c r="T1145" s="17">
        <v>421</v>
      </c>
    </row>
    <row r="1146" spans="1:20" ht="17.25" x14ac:dyDescent="0.25">
      <c r="A1146" s="2" t="s">
        <v>34</v>
      </c>
      <c r="B1146">
        <v>1978</v>
      </c>
      <c r="C1146" s="2" t="s">
        <v>33</v>
      </c>
      <c r="E1146" s="2" t="s">
        <v>23</v>
      </c>
      <c r="F1146" s="2" t="s">
        <v>29</v>
      </c>
      <c r="G1146" s="14">
        <v>486</v>
      </c>
      <c r="J1146" s="11" t="s">
        <v>268</v>
      </c>
      <c r="P1146" s="2" t="s">
        <v>24</v>
      </c>
      <c r="Q1146" s="2" t="s">
        <v>28</v>
      </c>
      <c r="R1146" s="2" t="s">
        <v>26</v>
      </c>
      <c r="S1146" s="2" t="s">
        <v>728</v>
      </c>
      <c r="T1146" s="17">
        <v>602</v>
      </c>
    </row>
    <row r="1147" spans="1:20" ht="17.25" x14ac:dyDescent="0.25">
      <c r="A1147" s="2" t="s">
        <v>34</v>
      </c>
      <c r="B1147">
        <v>1978</v>
      </c>
      <c r="C1147" s="2" t="s">
        <v>33</v>
      </c>
      <c r="E1147" s="2" t="s">
        <v>23</v>
      </c>
      <c r="F1147" s="2" t="s">
        <v>29</v>
      </c>
      <c r="G1147" s="14">
        <v>487</v>
      </c>
      <c r="J1147" s="11" t="s">
        <v>269</v>
      </c>
      <c r="P1147" s="2" t="s">
        <v>24</v>
      </c>
      <c r="Q1147" s="2" t="s">
        <v>28</v>
      </c>
      <c r="R1147" s="2" t="s">
        <v>26</v>
      </c>
      <c r="S1147" s="2" t="s">
        <v>729</v>
      </c>
      <c r="T1147" s="17">
        <v>709</v>
      </c>
    </row>
    <row r="1148" spans="1:20" ht="17.25" x14ac:dyDescent="0.25">
      <c r="A1148" s="2" t="s">
        <v>34</v>
      </c>
      <c r="B1148">
        <v>1978</v>
      </c>
      <c r="C1148" s="2" t="s">
        <v>33</v>
      </c>
      <c r="E1148" s="2" t="s">
        <v>23</v>
      </c>
      <c r="F1148" s="2" t="s">
        <v>29</v>
      </c>
      <c r="G1148" s="14">
        <v>488</v>
      </c>
      <c r="J1148" s="11" t="s">
        <v>270</v>
      </c>
      <c r="P1148" s="2" t="s">
        <v>24</v>
      </c>
      <c r="Q1148" s="2" t="s">
        <v>28</v>
      </c>
      <c r="R1148" s="2" t="s">
        <v>26</v>
      </c>
      <c r="S1148" s="2" t="s">
        <v>730</v>
      </c>
      <c r="T1148" s="17">
        <v>477</v>
      </c>
    </row>
    <row r="1149" spans="1:20" ht="17.25" x14ac:dyDescent="0.25">
      <c r="A1149" s="2" t="s">
        <v>34</v>
      </c>
      <c r="B1149">
        <v>1978</v>
      </c>
      <c r="C1149" s="2" t="s">
        <v>33</v>
      </c>
      <c r="E1149" s="2" t="s">
        <v>23</v>
      </c>
      <c r="F1149" s="2" t="s">
        <v>29</v>
      </c>
      <c r="G1149" s="14">
        <v>489</v>
      </c>
      <c r="J1149" s="11" t="s">
        <v>271</v>
      </c>
      <c r="P1149" s="2" t="s">
        <v>24</v>
      </c>
      <c r="Q1149" s="2" t="s">
        <v>28</v>
      </c>
      <c r="R1149" s="2" t="s">
        <v>26</v>
      </c>
      <c r="S1149" s="2" t="s">
        <v>731</v>
      </c>
      <c r="T1149" s="17">
        <v>723</v>
      </c>
    </row>
    <row r="1150" spans="1:20" ht="17.25" x14ac:dyDescent="0.25">
      <c r="A1150" s="2" t="s">
        <v>34</v>
      </c>
      <c r="B1150">
        <v>1974</v>
      </c>
      <c r="C1150" s="2" t="s">
        <v>33</v>
      </c>
      <c r="E1150" s="2" t="s">
        <v>23</v>
      </c>
      <c r="F1150" s="2" t="s">
        <v>29</v>
      </c>
      <c r="G1150" s="14">
        <v>490</v>
      </c>
      <c r="J1150" s="11" t="s">
        <v>163</v>
      </c>
      <c r="P1150" s="2" t="s">
        <v>24</v>
      </c>
      <c r="Q1150" s="2" t="s">
        <v>28</v>
      </c>
      <c r="R1150" s="2" t="s">
        <v>26</v>
      </c>
      <c r="S1150" s="2" t="s">
        <v>732</v>
      </c>
      <c r="T1150" s="15">
        <v>299</v>
      </c>
    </row>
    <row r="1151" spans="1:20" ht="17.25" x14ac:dyDescent="0.25">
      <c r="A1151" s="2" t="s">
        <v>34</v>
      </c>
      <c r="B1151">
        <v>1974</v>
      </c>
      <c r="C1151" s="2" t="s">
        <v>33</v>
      </c>
      <c r="E1151" s="2" t="s">
        <v>23</v>
      </c>
      <c r="F1151" s="2" t="s">
        <v>29</v>
      </c>
      <c r="G1151" s="14">
        <v>491</v>
      </c>
      <c r="J1151" s="11" t="s">
        <v>164</v>
      </c>
      <c r="P1151" s="2" t="s">
        <v>24</v>
      </c>
      <c r="Q1151" s="2" t="s">
        <v>28</v>
      </c>
      <c r="R1151" s="2" t="s">
        <v>26</v>
      </c>
      <c r="S1151" s="2" t="s">
        <v>733</v>
      </c>
      <c r="T1151" s="15">
        <v>498</v>
      </c>
    </row>
    <row r="1152" spans="1:20" ht="17.25" x14ac:dyDescent="0.25">
      <c r="A1152" s="2" t="s">
        <v>34</v>
      </c>
      <c r="B1152">
        <v>1974</v>
      </c>
      <c r="C1152" s="2" t="s">
        <v>33</v>
      </c>
      <c r="E1152" s="2" t="s">
        <v>23</v>
      </c>
      <c r="F1152" s="2" t="s">
        <v>29</v>
      </c>
      <c r="G1152" s="14">
        <v>492</v>
      </c>
      <c r="J1152" s="11" t="s">
        <v>165</v>
      </c>
      <c r="P1152" s="2" t="s">
        <v>24</v>
      </c>
      <c r="Q1152" s="2" t="s">
        <v>28</v>
      </c>
      <c r="R1152" s="2" t="s">
        <v>26</v>
      </c>
      <c r="S1152" s="2" t="s">
        <v>734</v>
      </c>
      <c r="T1152" s="15">
        <v>548</v>
      </c>
    </row>
    <row r="1153" spans="1:20" ht="17.25" x14ac:dyDescent="0.25">
      <c r="A1153" s="2" t="s">
        <v>34</v>
      </c>
      <c r="B1153">
        <v>1974</v>
      </c>
      <c r="C1153" s="2" t="s">
        <v>33</v>
      </c>
      <c r="E1153" s="2" t="s">
        <v>23</v>
      </c>
      <c r="F1153" s="2" t="s">
        <v>29</v>
      </c>
      <c r="G1153" s="14">
        <v>493</v>
      </c>
      <c r="J1153" s="11" t="s">
        <v>166</v>
      </c>
      <c r="P1153" s="2" t="s">
        <v>24</v>
      </c>
      <c r="Q1153" s="2" t="s">
        <v>28</v>
      </c>
      <c r="R1153" s="2" t="s">
        <v>26</v>
      </c>
      <c r="S1153" s="2" t="s">
        <v>735</v>
      </c>
      <c r="T1153" s="15">
        <v>500</v>
      </c>
    </row>
    <row r="1154" spans="1:20" ht="17.25" x14ac:dyDescent="0.25">
      <c r="A1154" s="2" t="s">
        <v>34</v>
      </c>
      <c r="B1154">
        <v>1974</v>
      </c>
      <c r="C1154" s="2" t="s">
        <v>33</v>
      </c>
      <c r="E1154" s="2" t="s">
        <v>23</v>
      </c>
      <c r="F1154" s="2" t="s">
        <v>29</v>
      </c>
      <c r="G1154" s="14">
        <v>494</v>
      </c>
      <c r="J1154" s="11" t="s">
        <v>167</v>
      </c>
      <c r="P1154" s="2" t="s">
        <v>24</v>
      </c>
      <c r="Q1154" s="2" t="s">
        <v>28</v>
      </c>
      <c r="R1154" s="2" t="s">
        <v>26</v>
      </c>
      <c r="S1154" s="2" t="s">
        <v>736</v>
      </c>
      <c r="T1154" s="15">
        <v>377</v>
      </c>
    </row>
    <row r="1155" spans="1:20" ht="17.25" x14ac:dyDescent="0.25">
      <c r="A1155" s="2" t="s">
        <v>34</v>
      </c>
      <c r="B1155">
        <v>1974</v>
      </c>
      <c r="C1155" s="2" t="s">
        <v>33</v>
      </c>
      <c r="E1155" s="2" t="s">
        <v>23</v>
      </c>
      <c r="F1155" s="2" t="s">
        <v>29</v>
      </c>
      <c r="G1155" s="14">
        <v>495</v>
      </c>
      <c r="J1155" s="11" t="s">
        <v>168</v>
      </c>
      <c r="P1155" s="2" t="s">
        <v>24</v>
      </c>
      <c r="Q1155" s="2" t="s">
        <v>28</v>
      </c>
      <c r="R1155" s="2" t="s">
        <v>26</v>
      </c>
      <c r="S1155" s="2" t="s">
        <v>737</v>
      </c>
      <c r="T1155" s="15">
        <v>360</v>
      </c>
    </row>
    <row r="1156" spans="1:20" ht="17.25" x14ac:dyDescent="0.25">
      <c r="A1156" s="2" t="s">
        <v>34</v>
      </c>
      <c r="B1156">
        <v>1974</v>
      </c>
      <c r="C1156" s="2" t="s">
        <v>33</v>
      </c>
      <c r="E1156" s="2" t="s">
        <v>23</v>
      </c>
      <c r="F1156" s="2" t="s">
        <v>29</v>
      </c>
      <c r="G1156" s="14">
        <v>496</v>
      </c>
      <c r="J1156" s="11" t="s">
        <v>169</v>
      </c>
      <c r="P1156" s="2" t="s">
        <v>24</v>
      </c>
      <c r="Q1156" s="2" t="s">
        <v>28</v>
      </c>
      <c r="R1156" s="2" t="s">
        <v>26</v>
      </c>
      <c r="S1156" s="2" t="s">
        <v>738</v>
      </c>
      <c r="T1156" s="15">
        <v>384</v>
      </c>
    </row>
    <row r="1157" spans="1:20" ht="17.25" x14ac:dyDescent="0.25">
      <c r="A1157" s="2" t="s">
        <v>34</v>
      </c>
      <c r="B1157">
        <v>1974</v>
      </c>
      <c r="C1157" s="2" t="s">
        <v>33</v>
      </c>
      <c r="E1157" s="2" t="s">
        <v>23</v>
      </c>
      <c r="F1157" s="2" t="s">
        <v>29</v>
      </c>
      <c r="G1157" s="14">
        <v>497</v>
      </c>
      <c r="J1157" s="11" t="s">
        <v>170</v>
      </c>
      <c r="P1157" s="2" t="s">
        <v>24</v>
      </c>
      <c r="Q1157" s="2" t="s">
        <v>28</v>
      </c>
      <c r="R1157" s="2" t="s">
        <v>26</v>
      </c>
      <c r="S1157" s="2" t="s">
        <v>739</v>
      </c>
      <c r="T1157" s="15">
        <v>264</v>
      </c>
    </row>
    <row r="1158" spans="1:20" ht="17.25" x14ac:dyDescent="0.25">
      <c r="A1158" s="2" t="s">
        <v>34</v>
      </c>
      <c r="B1158">
        <v>1974</v>
      </c>
      <c r="C1158" s="2" t="s">
        <v>33</v>
      </c>
      <c r="E1158" s="2" t="s">
        <v>23</v>
      </c>
      <c r="F1158" s="2" t="s">
        <v>29</v>
      </c>
      <c r="G1158" s="14">
        <v>498</v>
      </c>
      <c r="J1158" s="11" t="s">
        <v>171</v>
      </c>
      <c r="P1158" s="2" t="s">
        <v>24</v>
      </c>
      <c r="Q1158" s="2" t="s">
        <v>28</v>
      </c>
      <c r="R1158" s="2" t="s">
        <v>26</v>
      </c>
      <c r="S1158" s="2" t="s">
        <v>740</v>
      </c>
      <c r="T1158" s="15">
        <v>281</v>
      </c>
    </row>
    <row r="1159" spans="1:20" ht="17.25" x14ac:dyDescent="0.25">
      <c r="A1159" s="2" t="s">
        <v>34</v>
      </c>
      <c r="B1159">
        <v>1974</v>
      </c>
      <c r="C1159" s="2" t="s">
        <v>33</v>
      </c>
      <c r="E1159" s="2" t="s">
        <v>23</v>
      </c>
      <c r="F1159" s="2" t="s">
        <v>29</v>
      </c>
      <c r="G1159" s="14">
        <v>499</v>
      </c>
      <c r="J1159" s="11" t="s">
        <v>172</v>
      </c>
      <c r="P1159" s="2" t="s">
        <v>24</v>
      </c>
      <c r="Q1159" s="2" t="s">
        <v>28</v>
      </c>
      <c r="R1159" s="2" t="s">
        <v>26</v>
      </c>
      <c r="S1159" s="2" t="s">
        <v>741</v>
      </c>
      <c r="T1159" s="15">
        <v>509</v>
      </c>
    </row>
    <row r="1160" spans="1:20" ht="17.25" x14ac:dyDescent="0.25">
      <c r="A1160" s="2" t="s">
        <v>34</v>
      </c>
      <c r="B1160">
        <v>1974</v>
      </c>
      <c r="C1160" s="2" t="s">
        <v>33</v>
      </c>
      <c r="E1160" s="2" t="s">
        <v>23</v>
      </c>
      <c r="F1160" s="2" t="s">
        <v>29</v>
      </c>
      <c r="G1160" s="14">
        <v>500</v>
      </c>
      <c r="J1160" s="11" t="s">
        <v>173</v>
      </c>
      <c r="P1160" s="2" t="s">
        <v>24</v>
      </c>
      <c r="Q1160" s="2" t="s">
        <v>28</v>
      </c>
      <c r="R1160" s="2" t="s">
        <v>26</v>
      </c>
      <c r="S1160" s="2" t="s">
        <v>742</v>
      </c>
      <c r="T1160" s="15">
        <v>499</v>
      </c>
    </row>
    <row r="1161" spans="1:20" ht="17.25" x14ac:dyDescent="0.25">
      <c r="A1161" s="2" t="s">
        <v>34</v>
      </c>
      <c r="B1161">
        <v>1974</v>
      </c>
      <c r="C1161" s="2" t="s">
        <v>33</v>
      </c>
      <c r="E1161" s="2" t="s">
        <v>23</v>
      </c>
      <c r="F1161" s="2" t="s">
        <v>29</v>
      </c>
      <c r="G1161" s="14">
        <v>501</v>
      </c>
      <c r="J1161" s="11" t="s">
        <v>174</v>
      </c>
      <c r="P1161" s="2" t="s">
        <v>24</v>
      </c>
      <c r="Q1161" s="2" t="s">
        <v>28</v>
      </c>
      <c r="R1161" s="2" t="s">
        <v>26</v>
      </c>
      <c r="S1161" s="2" t="s">
        <v>743</v>
      </c>
      <c r="T1161" s="15">
        <v>498</v>
      </c>
    </row>
    <row r="1162" spans="1:20" ht="17.25" x14ac:dyDescent="0.25">
      <c r="A1162" s="2" t="s">
        <v>34</v>
      </c>
      <c r="B1162">
        <v>1974</v>
      </c>
      <c r="C1162" s="2" t="s">
        <v>33</v>
      </c>
      <c r="E1162" s="2" t="s">
        <v>23</v>
      </c>
      <c r="F1162" s="2" t="s">
        <v>29</v>
      </c>
      <c r="G1162" s="14">
        <v>502</v>
      </c>
      <c r="J1162" s="11" t="s">
        <v>175</v>
      </c>
      <c r="P1162" s="2" t="s">
        <v>24</v>
      </c>
      <c r="Q1162" s="2" t="s">
        <v>28</v>
      </c>
      <c r="R1162" s="2" t="s">
        <v>26</v>
      </c>
      <c r="S1162" s="2" t="s">
        <v>744</v>
      </c>
      <c r="T1162" s="15">
        <v>393</v>
      </c>
    </row>
    <row r="1163" spans="1:20" ht="17.25" x14ac:dyDescent="0.25">
      <c r="A1163" s="2" t="s">
        <v>34</v>
      </c>
      <c r="B1163">
        <v>1974</v>
      </c>
      <c r="C1163" s="2" t="s">
        <v>33</v>
      </c>
      <c r="E1163" s="2" t="s">
        <v>23</v>
      </c>
      <c r="F1163" s="2" t="s">
        <v>29</v>
      </c>
      <c r="G1163" s="14">
        <v>503</v>
      </c>
      <c r="J1163" s="11" t="s">
        <v>176</v>
      </c>
      <c r="P1163" s="2" t="s">
        <v>24</v>
      </c>
      <c r="Q1163" s="2" t="s">
        <v>28</v>
      </c>
      <c r="R1163" s="2" t="s">
        <v>26</v>
      </c>
      <c r="S1163" s="2" t="s">
        <v>745</v>
      </c>
      <c r="T1163" s="15">
        <v>383</v>
      </c>
    </row>
    <row r="1164" spans="1:20" ht="17.25" x14ac:dyDescent="0.25">
      <c r="A1164" s="2" t="s">
        <v>34</v>
      </c>
      <c r="B1164">
        <v>1974</v>
      </c>
      <c r="C1164" s="2" t="s">
        <v>33</v>
      </c>
      <c r="E1164" s="2" t="s">
        <v>23</v>
      </c>
      <c r="F1164" s="2" t="s">
        <v>29</v>
      </c>
      <c r="G1164" s="14">
        <v>504</v>
      </c>
      <c r="J1164" s="11" t="s">
        <v>177</v>
      </c>
      <c r="P1164" s="2" t="s">
        <v>24</v>
      </c>
      <c r="Q1164" s="2" t="s">
        <v>28</v>
      </c>
      <c r="R1164" s="2" t="s">
        <v>26</v>
      </c>
      <c r="S1164" s="2" t="s">
        <v>746</v>
      </c>
      <c r="T1164" s="15">
        <v>208</v>
      </c>
    </row>
    <row r="1165" spans="1:20" ht="17.25" x14ac:dyDescent="0.25">
      <c r="A1165" s="2" t="s">
        <v>34</v>
      </c>
      <c r="B1165">
        <v>1974</v>
      </c>
      <c r="C1165" s="2" t="s">
        <v>33</v>
      </c>
      <c r="E1165" s="2" t="s">
        <v>23</v>
      </c>
      <c r="F1165" s="2" t="s">
        <v>29</v>
      </c>
      <c r="G1165" s="14">
        <v>505</v>
      </c>
      <c r="J1165" s="11" t="s">
        <v>178</v>
      </c>
      <c r="P1165" s="2" t="s">
        <v>24</v>
      </c>
      <c r="Q1165" s="2" t="s">
        <v>28</v>
      </c>
      <c r="R1165" s="2" t="s">
        <v>26</v>
      </c>
      <c r="S1165" s="2" t="s">
        <v>747</v>
      </c>
      <c r="T1165" s="15">
        <v>410</v>
      </c>
    </row>
    <row r="1166" spans="1:20" ht="17.25" x14ac:dyDescent="0.25">
      <c r="A1166" s="2" t="s">
        <v>34</v>
      </c>
      <c r="B1166">
        <v>1974</v>
      </c>
      <c r="C1166" s="2" t="s">
        <v>33</v>
      </c>
      <c r="E1166" s="2" t="s">
        <v>23</v>
      </c>
      <c r="F1166" s="2" t="s">
        <v>29</v>
      </c>
      <c r="G1166" s="14">
        <v>506</v>
      </c>
      <c r="J1166" s="11" t="s">
        <v>179</v>
      </c>
      <c r="P1166" s="2" t="s">
        <v>24</v>
      </c>
      <c r="Q1166" s="2" t="s">
        <v>28</v>
      </c>
      <c r="R1166" s="2" t="s">
        <v>26</v>
      </c>
      <c r="S1166" s="2" t="s">
        <v>748</v>
      </c>
      <c r="T1166" s="15">
        <v>437</v>
      </c>
    </row>
    <row r="1167" spans="1:20" ht="17.25" x14ac:dyDescent="0.25">
      <c r="A1167" s="2" t="s">
        <v>34</v>
      </c>
      <c r="B1167">
        <v>1974</v>
      </c>
      <c r="C1167" s="2" t="s">
        <v>33</v>
      </c>
      <c r="E1167" s="2" t="s">
        <v>23</v>
      </c>
      <c r="F1167" s="2" t="s">
        <v>29</v>
      </c>
      <c r="G1167" s="14">
        <v>507</v>
      </c>
      <c r="J1167" s="11" t="s">
        <v>180</v>
      </c>
      <c r="P1167" s="2" t="s">
        <v>24</v>
      </c>
      <c r="Q1167" s="2" t="s">
        <v>28</v>
      </c>
      <c r="R1167" s="2" t="s">
        <v>26</v>
      </c>
      <c r="S1167" s="2" t="s">
        <v>749</v>
      </c>
      <c r="T1167" s="15">
        <v>176</v>
      </c>
    </row>
    <row r="1168" spans="1:20" ht="17.25" x14ac:dyDescent="0.25">
      <c r="A1168" s="2" t="s">
        <v>34</v>
      </c>
      <c r="B1168">
        <v>1974</v>
      </c>
      <c r="C1168" s="2" t="s">
        <v>33</v>
      </c>
      <c r="E1168" s="2" t="s">
        <v>23</v>
      </c>
      <c r="F1168" s="2" t="s">
        <v>29</v>
      </c>
      <c r="G1168" s="14">
        <v>508</v>
      </c>
      <c r="J1168" s="11" t="s">
        <v>181</v>
      </c>
      <c r="P1168" s="2" t="s">
        <v>24</v>
      </c>
      <c r="Q1168" s="2" t="s">
        <v>28</v>
      </c>
      <c r="R1168" s="2" t="s">
        <v>26</v>
      </c>
      <c r="S1168" s="2" t="s">
        <v>750</v>
      </c>
      <c r="T1168" s="15">
        <v>552</v>
      </c>
    </row>
    <row r="1169" spans="1:20" ht="17.25" x14ac:dyDescent="0.25">
      <c r="A1169" s="2" t="s">
        <v>34</v>
      </c>
      <c r="B1169">
        <v>1974</v>
      </c>
      <c r="C1169" s="2" t="s">
        <v>33</v>
      </c>
      <c r="E1169" s="2" t="s">
        <v>23</v>
      </c>
      <c r="F1169" s="2" t="s">
        <v>29</v>
      </c>
      <c r="G1169" s="14">
        <v>509</v>
      </c>
      <c r="J1169" s="11" t="s">
        <v>182</v>
      </c>
      <c r="P1169" s="2" t="s">
        <v>24</v>
      </c>
      <c r="Q1169" s="2" t="s">
        <v>28</v>
      </c>
      <c r="R1169" s="2" t="s">
        <v>26</v>
      </c>
      <c r="S1169" s="2" t="s">
        <v>751</v>
      </c>
      <c r="T1169" s="15">
        <v>289</v>
      </c>
    </row>
    <row r="1170" spans="1:20" ht="17.25" x14ac:dyDescent="0.25">
      <c r="A1170" s="2" t="s">
        <v>34</v>
      </c>
      <c r="B1170">
        <v>1974</v>
      </c>
      <c r="C1170" s="2" t="s">
        <v>33</v>
      </c>
      <c r="E1170" s="2" t="s">
        <v>23</v>
      </c>
      <c r="F1170" s="2" t="s">
        <v>29</v>
      </c>
      <c r="G1170" s="14">
        <v>510</v>
      </c>
      <c r="J1170" s="11" t="s">
        <v>183</v>
      </c>
      <c r="P1170" s="2" t="s">
        <v>24</v>
      </c>
      <c r="Q1170" s="2" t="s">
        <v>28</v>
      </c>
      <c r="R1170" s="2" t="s">
        <v>26</v>
      </c>
      <c r="S1170" s="2" t="s">
        <v>752</v>
      </c>
      <c r="T1170" s="15">
        <v>397</v>
      </c>
    </row>
    <row r="1171" spans="1:20" ht="17.25" x14ac:dyDescent="0.25">
      <c r="A1171" s="2" t="s">
        <v>34</v>
      </c>
      <c r="B1171">
        <v>1974</v>
      </c>
      <c r="C1171" s="2" t="s">
        <v>33</v>
      </c>
      <c r="E1171" s="2" t="s">
        <v>23</v>
      </c>
      <c r="F1171" s="2" t="s">
        <v>29</v>
      </c>
      <c r="G1171" s="14">
        <v>511</v>
      </c>
      <c r="J1171" s="11" t="s">
        <v>184</v>
      </c>
      <c r="P1171" s="2" t="s">
        <v>24</v>
      </c>
      <c r="Q1171" s="2" t="s">
        <v>28</v>
      </c>
      <c r="R1171" s="2" t="s">
        <v>26</v>
      </c>
      <c r="S1171" s="2" t="s">
        <v>753</v>
      </c>
      <c r="T1171" s="15">
        <v>455</v>
      </c>
    </row>
    <row r="1172" spans="1:20" ht="17.25" x14ac:dyDescent="0.25">
      <c r="A1172" s="2" t="s">
        <v>34</v>
      </c>
      <c r="B1172">
        <v>1974</v>
      </c>
      <c r="C1172" s="2" t="s">
        <v>33</v>
      </c>
      <c r="E1172" s="2" t="s">
        <v>23</v>
      </c>
      <c r="F1172" s="2" t="s">
        <v>29</v>
      </c>
      <c r="G1172" s="14">
        <v>512</v>
      </c>
      <c r="J1172" s="11" t="s">
        <v>185</v>
      </c>
      <c r="P1172" s="2" t="s">
        <v>24</v>
      </c>
      <c r="Q1172" s="2" t="s">
        <v>28</v>
      </c>
      <c r="R1172" s="2" t="s">
        <v>26</v>
      </c>
      <c r="S1172" s="2" t="s">
        <v>754</v>
      </c>
      <c r="T1172" s="15">
        <v>366</v>
      </c>
    </row>
    <row r="1173" spans="1:20" ht="17.25" x14ac:dyDescent="0.25">
      <c r="A1173" s="2" t="s">
        <v>34</v>
      </c>
      <c r="B1173">
        <v>1974</v>
      </c>
      <c r="C1173" s="2" t="s">
        <v>33</v>
      </c>
      <c r="E1173" s="2" t="s">
        <v>23</v>
      </c>
      <c r="F1173" s="2" t="s">
        <v>29</v>
      </c>
      <c r="G1173" s="14">
        <v>513</v>
      </c>
      <c r="J1173" s="11" t="s">
        <v>186</v>
      </c>
      <c r="P1173" s="2" t="s">
        <v>24</v>
      </c>
      <c r="Q1173" s="2" t="s">
        <v>28</v>
      </c>
      <c r="R1173" s="2" t="s">
        <v>26</v>
      </c>
      <c r="S1173" s="2" t="s">
        <v>755</v>
      </c>
      <c r="T1173" s="15">
        <v>776</v>
      </c>
    </row>
    <row r="1174" spans="1:20" ht="17.25" x14ac:dyDescent="0.25">
      <c r="A1174" s="2" t="s">
        <v>34</v>
      </c>
      <c r="B1174">
        <v>1974</v>
      </c>
      <c r="C1174" s="2" t="s">
        <v>33</v>
      </c>
      <c r="E1174" s="2" t="s">
        <v>23</v>
      </c>
      <c r="F1174" s="2" t="s">
        <v>29</v>
      </c>
      <c r="G1174" s="14">
        <v>514</v>
      </c>
      <c r="J1174" s="11" t="s">
        <v>187</v>
      </c>
      <c r="P1174" s="2" t="s">
        <v>24</v>
      </c>
      <c r="Q1174" s="2" t="s">
        <v>28</v>
      </c>
      <c r="R1174" s="2" t="s">
        <v>26</v>
      </c>
      <c r="S1174" s="2" t="s">
        <v>756</v>
      </c>
      <c r="T1174" s="15">
        <v>561</v>
      </c>
    </row>
    <row r="1175" spans="1:20" ht="17.25" x14ac:dyDescent="0.25">
      <c r="A1175" s="2" t="s">
        <v>34</v>
      </c>
      <c r="B1175">
        <v>1974</v>
      </c>
      <c r="C1175" s="2" t="s">
        <v>33</v>
      </c>
      <c r="E1175" s="2" t="s">
        <v>23</v>
      </c>
      <c r="F1175" s="2" t="s">
        <v>29</v>
      </c>
      <c r="G1175" s="14">
        <v>515</v>
      </c>
      <c r="J1175" s="11" t="s">
        <v>188</v>
      </c>
      <c r="P1175" s="2" t="s">
        <v>24</v>
      </c>
      <c r="Q1175" s="2" t="s">
        <v>28</v>
      </c>
      <c r="R1175" s="2" t="s">
        <v>26</v>
      </c>
      <c r="S1175" s="2" t="s">
        <v>757</v>
      </c>
      <c r="T1175" s="15">
        <v>346</v>
      </c>
    </row>
    <row r="1176" spans="1:20" ht="17.25" x14ac:dyDescent="0.25">
      <c r="A1176" s="2" t="s">
        <v>34</v>
      </c>
      <c r="B1176">
        <v>1974</v>
      </c>
      <c r="C1176" s="2" t="s">
        <v>33</v>
      </c>
      <c r="E1176" s="2" t="s">
        <v>23</v>
      </c>
      <c r="F1176" s="2" t="s">
        <v>29</v>
      </c>
      <c r="G1176" s="14">
        <v>516</v>
      </c>
      <c r="J1176" s="11" t="s">
        <v>189</v>
      </c>
      <c r="P1176" s="2" t="s">
        <v>24</v>
      </c>
      <c r="Q1176" s="2" t="s">
        <v>28</v>
      </c>
      <c r="R1176" s="2" t="s">
        <v>26</v>
      </c>
      <c r="S1176" s="2" t="s">
        <v>758</v>
      </c>
      <c r="T1176" s="15">
        <v>340</v>
      </c>
    </row>
    <row r="1177" spans="1:20" ht="17.25" x14ac:dyDescent="0.25">
      <c r="A1177" s="2" t="s">
        <v>34</v>
      </c>
      <c r="B1177">
        <v>1974</v>
      </c>
      <c r="C1177" s="2" t="s">
        <v>33</v>
      </c>
      <c r="E1177" s="2" t="s">
        <v>23</v>
      </c>
      <c r="F1177" s="2" t="s">
        <v>29</v>
      </c>
      <c r="G1177" s="14">
        <v>517</v>
      </c>
      <c r="J1177" s="11" t="s">
        <v>190</v>
      </c>
      <c r="P1177" s="2" t="s">
        <v>24</v>
      </c>
      <c r="Q1177" s="2" t="s">
        <v>28</v>
      </c>
      <c r="R1177" s="2" t="s">
        <v>26</v>
      </c>
      <c r="S1177" s="2" t="s">
        <v>759</v>
      </c>
      <c r="T1177" s="15">
        <v>298</v>
      </c>
    </row>
    <row r="1178" spans="1:20" ht="17.25" x14ac:dyDescent="0.25">
      <c r="A1178" s="2" t="s">
        <v>34</v>
      </c>
      <c r="B1178">
        <v>1974</v>
      </c>
      <c r="C1178" s="2" t="s">
        <v>33</v>
      </c>
      <c r="E1178" s="2" t="s">
        <v>23</v>
      </c>
      <c r="F1178" s="2" t="s">
        <v>29</v>
      </c>
      <c r="G1178" s="14">
        <v>518</v>
      </c>
      <c r="J1178" s="11" t="s">
        <v>191</v>
      </c>
      <c r="P1178" s="2" t="s">
        <v>24</v>
      </c>
      <c r="Q1178" s="2" t="s">
        <v>28</v>
      </c>
      <c r="R1178" s="2" t="s">
        <v>26</v>
      </c>
      <c r="S1178" s="2" t="s">
        <v>760</v>
      </c>
      <c r="T1178" s="15">
        <v>321</v>
      </c>
    </row>
    <row r="1179" spans="1:20" ht="17.25" x14ac:dyDescent="0.25">
      <c r="A1179" s="2" t="s">
        <v>34</v>
      </c>
      <c r="B1179">
        <v>1974</v>
      </c>
      <c r="C1179" s="2" t="s">
        <v>33</v>
      </c>
      <c r="E1179" s="2" t="s">
        <v>23</v>
      </c>
      <c r="F1179" s="2" t="s">
        <v>29</v>
      </c>
      <c r="G1179" s="14">
        <v>519</v>
      </c>
      <c r="J1179" s="11" t="s">
        <v>192</v>
      </c>
      <c r="P1179" s="2" t="s">
        <v>24</v>
      </c>
      <c r="Q1179" s="2" t="s">
        <v>28</v>
      </c>
      <c r="R1179" s="2" t="s">
        <v>26</v>
      </c>
      <c r="S1179" s="2" t="s">
        <v>761</v>
      </c>
      <c r="T1179" s="15">
        <v>303</v>
      </c>
    </row>
    <row r="1180" spans="1:20" ht="17.25" x14ac:dyDescent="0.25">
      <c r="A1180" s="2" t="s">
        <v>34</v>
      </c>
      <c r="B1180">
        <v>1974</v>
      </c>
      <c r="C1180" s="2" t="s">
        <v>33</v>
      </c>
      <c r="E1180" s="2" t="s">
        <v>23</v>
      </c>
      <c r="F1180" s="2" t="s">
        <v>29</v>
      </c>
      <c r="G1180" s="14">
        <v>520</v>
      </c>
      <c r="J1180" s="11" t="s">
        <v>193</v>
      </c>
      <c r="P1180" s="2" t="s">
        <v>24</v>
      </c>
      <c r="Q1180" s="2" t="s">
        <v>28</v>
      </c>
      <c r="R1180" s="2" t="s">
        <v>26</v>
      </c>
      <c r="S1180" s="2" t="s">
        <v>762</v>
      </c>
      <c r="T1180" s="15">
        <v>388</v>
      </c>
    </row>
    <row r="1181" spans="1:20" ht="17.25" x14ac:dyDescent="0.25">
      <c r="A1181" s="2" t="s">
        <v>34</v>
      </c>
      <c r="B1181">
        <v>1974</v>
      </c>
      <c r="C1181" s="2" t="s">
        <v>33</v>
      </c>
      <c r="E1181" s="2" t="s">
        <v>23</v>
      </c>
      <c r="F1181" s="2" t="s">
        <v>29</v>
      </c>
      <c r="G1181" s="14">
        <v>521</v>
      </c>
      <c r="J1181" s="11" t="s">
        <v>89</v>
      </c>
      <c r="P1181" s="2" t="s">
        <v>24</v>
      </c>
      <c r="Q1181" s="2" t="s">
        <v>28</v>
      </c>
      <c r="R1181" s="2" t="s">
        <v>26</v>
      </c>
      <c r="S1181" s="2" t="s">
        <v>763</v>
      </c>
      <c r="T1181" s="15">
        <v>449</v>
      </c>
    </row>
    <row r="1182" spans="1:20" ht="17.25" x14ac:dyDescent="0.25">
      <c r="A1182" s="2" t="s">
        <v>34</v>
      </c>
      <c r="B1182">
        <v>1974</v>
      </c>
      <c r="C1182" s="2" t="s">
        <v>33</v>
      </c>
      <c r="E1182" s="2" t="s">
        <v>23</v>
      </c>
      <c r="F1182" s="2" t="s">
        <v>29</v>
      </c>
      <c r="G1182" s="14">
        <v>522</v>
      </c>
      <c r="J1182" s="11" t="s">
        <v>194</v>
      </c>
      <c r="P1182" s="2" t="s">
        <v>24</v>
      </c>
      <c r="Q1182" s="2" t="s">
        <v>28</v>
      </c>
      <c r="R1182" s="2" t="s">
        <v>26</v>
      </c>
      <c r="S1182" s="2" t="s">
        <v>764</v>
      </c>
      <c r="T1182" s="15">
        <v>224</v>
      </c>
    </row>
    <row r="1183" spans="1:20" ht="17.25" x14ac:dyDescent="0.25">
      <c r="A1183" s="2" t="s">
        <v>34</v>
      </c>
      <c r="B1183">
        <v>1974</v>
      </c>
      <c r="C1183" s="2" t="s">
        <v>33</v>
      </c>
      <c r="E1183" s="2" t="s">
        <v>23</v>
      </c>
      <c r="F1183" s="2" t="s">
        <v>29</v>
      </c>
      <c r="G1183" s="14">
        <v>523</v>
      </c>
      <c r="J1183" s="11" t="s">
        <v>195</v>
      </c>
      <c r="P1183" s="2" t="s">
        <v>24</v>
      </c>
      <c r="Q1183" s="2" t="s">
        <v>28</v>
      </c>
      <c r="R1183" s="2" t="s">
        <v>26</v>
      </c>
      <c r="S1183" s="2" t="s">
        <v>765</v>
      </c>
      <c r="T1183" s="15">
        <v>244</v>
      </c>
    </row>
    <row r="1184" spans="1:20" ht="17.25" x14ac:dyDescent="0.25">
      <c r="A1184" s="2" t="s">
        <v>34</v>
      </c>
      <c r="B1184">
        <v>1974</v>
      </c>
      <c r="C1184" s="2" t="s">
        <v>33</v>
      </c>
      <c r="E1184" s="2" t="s">
        <v>23</v>
      </c>
      <c r="F1184" s="2" t="s">
        <v>29</v>
      </c>
      <c r="G1184" s="14">
        <v>524</v>
      </c>
      <c r="J1184" s="11" t="s">
        <v>196</v>
      </c>
      <c r="P1184" s="2" t="s">
        <v>24</v>
      </c>
      <c r="Q1184" s="2" t="s">
        <v>28</v>
      </c>
      <c r="R1184" s="2" t="s">
        <v>26</v>
      </c>
      <c r="S1184" s="2" t="s">
        <v>766</v>
      </c>
      <c r="T1184" s="15">
        <v>590</v>
      </c>
    </row>
    <row r="1185" spans="1:20" ht="17.25" x14ac:dyDescent="0.25">
      <c r="A1185" s="2" t="s">
        <v>34</v>
      </c>
      <c r="B1185">
        <v>1974</v>
      </c>
      <c r="C1185" s="2" t="s">
        <v>33</v>
      </c>
      <c r="E1185" s="2" t="s">
        <v>23</v>
      </c>
      <c r="F1185" s="2" t="s">
        <v>29</v>
      </c>
      <c r="G1185" s="14">
        <v>525</v>
      </c>
      <c r="J1185" s="11" t="s">
        <v>197</v>
      </c>
      <c r="P1185" s="2" t="s">
        <v>24</v>
      </c>
      <c r="Q1185" s="2" t="s">
        <v>28</v>
      </c>
      <c r="R1185" s="2" t="s">
        <v>26</v>
      </c>
      <c r="S1185" s="2" t="s">
        <v>767</v>
      </c>
      <c r="T1185" s="15">
        <v>482</v>
      </c>
    </row>
    <row r="1186" spans="1:20" ht="17.25" x14ac:dyDescent="0.25">
      <c r="A1186" s="2" t="s">
        <v>34</v>
      </c>
      <c r="B1186">
        <v>1974</v>
      </c>
      <c r="C1186" s="2" t="s">
        <v>33</v>
      </c>
      <c r="E1186" s="2" t="s">
        <v>23</v>
      </c>
      <c r="F1186" s="2" t="s">
        <v>29</v>
      </c>
      <c r="G1186" s="14">
        <v>526</v>
      </c>
      <c r="J1186" s="11" t="s">
        <v>198</v>
      </c>
      <c r="P1186" s="2" t="s">
        <v>24</v>
      </c>
      <c r="Q1186" s="2" t="s">
        <v>28</v>
      </c>
      <c r="R1186" s="2" t="s">
        <v>26</v>
      </c>
      <c r="S1186" s="2" t="s">
        <v>768</v>
      </c>
      <c r="T1186" s="15">
        <v>260</v>
      </c>
    </row>
    <row r="1187" spans="1:20" ht="17.25" x14ac:dyDescent="0.25">
      <c r="A1187" s="2" t="s">
        <v>34</v>
      </c>
      <c r="B1187">
        <v>1974</v>
      </c>
      <c r="C1187" s="2" t="s">
        <v>33</v>
      </c>
      <c r="E1187" s="2" t="s">
        <v>23</v>
      </c>
      <c r="F1187" s="2" t="s">
        <v>29</v>
      </c>
      <c r="G1187" s="14">
        <v>527</v>
      </c>
      <c r="J1187" s="11" t="s">
        <v>199</v>
      </c>
      <c r="P1187" s="2" t="s">
        <v>24</v>
      </c>
      <c r="Q1187" s="2" t="s">
        <v>28</v>
      </c>
      <c r="R1187" s="2" t="s">
        <v>26</v>
      </c>
      <c r="S1187" s="2" t="s">
        <v>769</v>
      </c>
      <c r="T1187" s="15">
        <v>358</v>
      </c>
    </row>
    <row r="1188" spans="1:20" ht="17.25" x14ac:dyDescent="0.25">
      <c r="A1188" s="2" t="s">
        <v>34</v>
      </c>
      <c r="B1188">
        <v>1974</v>
      </c>
      <c r="C1188" s="2" t="s">
        <v>33</v>
      </c>
      <c r="E1188" s="2" t="s">
        <v>23</v>
      </c>
      <c r="F1188" s="2" t="s">
        <v>29</v>
      </c>
      <c r="G1188" s="14">
        <v>528</v>
      </c>
      <c r="J1188" s="11" t="s">
        <v>200</v>
      </c>
      <c r="P1188" s="2" t="s">
        <v>24</v>
      </c>
      <c r="Q1188" s="2" t="s">
        <v>28</v>
      </c>
      <c r="R1188" s="2" t="s">
        <v>26</v>
      </c>
      <c r="S1188" s="2" t="s">
        <v>770</v>
      </c>
      <c r="T1188" s="15">
        <v>586</v>
      </c>
    </row>
    <row r="1189" spans="1:20" ht="17.25" x14ac:dyDescent="0.25">
      <c r="A1189" s="2" t="s">
        <v>34</v>
      </c>
      <c r="B1189">
        <v>1974</v>
      </c>
      <c r="C1189" s="2" t="s">
        <v>33</v>
      </c>
      <c r="E1189" s="2" t="s">
        <v>23</v>
      </c>
      <c r="F1189" s="2" t="s">
        <v>29</v>
      </c>
      <c r="G1189" s="14">
        <v>529</v>
      </c>
      <c r="J1189" s="11" t="s">
        <v>201</v>
      </c>
      <c r="P1189" s="2" t="s">
        <v>24</v>
      </c>
      <c r="Q1189" s="2" t="s">
        <v>28</v>
      </c>
      <c r="R1189" s="2" t="s">
        <v>26</v>
      </c>
      <c r="S1189" s="2" t="s">
        <v>771</v>
      </c>
      <c r="T1189" s="15">
        <v>404</v>
      </c>
    </row>
    <row r="1190" spans="1:20" ht="17.25" x14ac:dyDescent="0.25">
      <c r="A1190" s="2" t="s">
        <v>34</v>
      </c>
      <c r="B1190">
        <v>1974</v>
      </c>
      <c r="C1190" s="2" t="s">
        <v>33</v>
      </c>
      <c r="E1190" s="2" t="s">
        <v>23</v>
      </c>
      <c r="F1190" s="2" t="s">
        <v>29</v>
      </c>
      <c r="G1190" s="14">
        <v>530</v>
      </c>
      <c r="J1190" s="11" t="s">
        <v>202</v>
      </c>
      <c r="P1190" s="2" t="s">
        <v>24</v>
      </c>
      <c r="Q1190" s="2" t="s">
        <v>28</v>
      </c>
      <c r="R1190" s="2" t="s">
        <v>26</v>
      </c>
      <c r="S1190" s="2" t="s">
        <v>772</v>
      </c>
      <c r="T1190" s="15">
        <v>323</v>
      </c>
    </row>
    <row r="1191" spans="1:20" ht="17.25" x14ac:dyDescent="0.25">
      <c r="A1191" s="2" t="s">
        <v>34</v>
      </c>
      <c r="B1191">
        <v>1974</v>
      </c>
      <c r="C1191" s="2" t="s">
        <v>33</v>
      </c>
      <c r="E1191" s="2" t="s">
        <v>23</v>
      </c>
      <c r="F1191" s="2" t="s">
        <v>29</v>
      </c>
      <c r="G1191" s="14">
        <v>531</v>
      </c>
      <c r="J1191" s="11" t="s">
        <v>203</v>
      </c>
      <c r="P1191" s="2" t="s">
        <v>24</v>
      </c>
      <c r="Q1191" s="2" t="s">
        <v>28</v>
      </c>
      <c r="R1191" s="2" t="s">
        <v>26</v>
      </c>
      <c r="S1191" s="2" t="s">
        <v>773</v>
      </c>
      <c r="T1191" s="15">
        <v>389</v>
      </c>
    </row>
    <row r="1192" spans="1:20" ht="17.25" x14ac:dyDescent="0.25">
      <c r="A1192" s="2" t="s">
        <v>34</v>
      </c>
      <c r="B1192">
        <v>1974</v>
      </c>
      <c r="C1192" s="2" t="s">
        <v>33</v>
      </c>
      <c r="E1192" s="2" t="s">
        <v>23</v>
      </c>
      <c r="F1192" s="2" t="s">
        <v>29</v>
      </c>
      <c r="G1192" s="14">
        <v>532</v>
      </c>
      <c r="J1192" s="11" t="s">
        <v>204</v>
      </c>
      <c r="P1192" s="2" t="s">
        <v>24</v>
      </c>
      <c r="Q1192" s="2" t="s">
        <v>28</v>
      </c>
      <c r="R1192" s="2" t="s">
        <v>26</v>
      </c>
      <c r="S1192" s="2" t="s">
        <v>774</v>
      </c>
      <c r="T1192" s="15">
        <v>264</v>
      </c>
    </row>
    <row r="1193" spans="1:20" ht="17.25" x14ac:dyDescent="0.25">
      <c r="A1193" s="2" t="s">
        <v>34</v>
      </c>
      <c r="B1193">
        <v>1974</v>
      </c>
      <c r="C1193" s="2" t="s">
        <v>33</v>
      </c>
      <c r="E1193" s="2" t="s">
        <v>23</v>
      </c>
      <c r="F1193" s="2" t="s">
        <v>29</v>
      </c>
      <c r="G1193" s="14">
        <v>533</v>
      </c>
      <c r="J1193" s="11" t="s">
        <v>205</v>
      </c>
      <c r="P1193" s="2" t="s">
        <v>24</v>
      </c>
      <c r="Q1193" s="2" t="s">
        <v>28</v>
      </c>
      <c r="R1193" s="2" t="s">
        <v>26</v>
      </c>
      <c r="S1193" s="2" t="s">
        <v>775</v>
      </c>
      <c r="T1193" s="15">
        <v>543</v>
      </c>
    </row>
    <row r="1194" spans="1:20" ht="17.25" x14ac:dyDescent="0.25">
      <c r="A1194" s="2" t="s">
        <v>34</v>
      </c>
      <c r="B1194">
        <v>1974</v>
      </c>
      <c r="C1194" s="2" t="s">
        <v>33</v>
      </c>
      <c r="E1194" s="2" t="s">
        <v>23</v>
      </c>
      <c r="F1194" s="2" t="s">
        <v>29</v>
      </c>
      <c r="G1194" s="14">
        <v>534</v>
      </c>
      <c r="J1194" s="11" t="s">
        <v>206</v>
      </c>
      <c r="P1194" s="2" t="s">
        <v>24</v>
      </c>
      <c r="Q1194" s="2" t="s">
        <v>28</v>
      </c>
      <c r="R1194" s="2" t="s">
        <v>26</v>
      </c>
      <c r="S1194" s="2" t="s">
        <v>776</v>
      </c>
      <c r="T1194" s="15">
        <v>365</v>
      </c>
    </row>
    <row r="1195" spans="1:20" ht="17.25" x14ac:dyDescent="0.25">
      <c r="A1195" s="2" t="s">
        <v>34</v>
      </c>
      <c r="B1195">
        <v>1974</v>
      </c>
      <c r="C1195" s="2" t="s">
        <v>33</v>
      </c>
      <c r="E1195" s="2" t="s">
        <v>23</v>
      </c>
      <c r="F1195" s="2" t="s">
        <v>29</v>
      </c>
      <c r="G1195" s="14">
        <v>535</v>
      </c>
      <c r="J1195" s="11" t="s">
        <v>207</v>
      </c>
      <c r="P1195" s="2" t="s">
        <v>24</v>
      </c>
      <c r="Q1195" s="2" t="s">
        <v>28</v>
      </c>
      <c r="R1195" s="2" t="s">
        <v>26</v>
      </c>
      <c r="S1195" s="2" t="s">
        <v>777</v>
      </c>
      <c r="T1195" s="15">
        <v>272</v>
      </c>
    </row>
    <row r="1196" spans="1:20" ht="17.25" x14ac:dyDescent="0.25">
      <c r="A1196" s="2" t="s">
        <v>34</v>
      </c>
      <c r="B1196">
        <v>1974</v>
      </c>
      <c r="C1196" s="2" t="s">
        <v>33</v>
      </c>
      <c r="E1196" s="2" t="s">
        <v>23</v>
      </c>
      <c r="F1196" s="2" t="s">
        <v>29</v>
      </c>
      <c r="G1196" s="14">
        <v>536</v>
      </c>
      <c r="J1196" s="11" t="s">
        <v>208</v>
      </c>
      <c r="P1196" s="2" t="s">
        <v>24</v>
      </c>
      <c r="Q1196" s="2" t="s">
        <v>28</v>
      </c>
      <c r="R1196" s="2" t="s">
        <v>26</v>
      </c>
      <c r="S1196" s="2" t="s">
        <v>778</v>
      </c>
      <c r="T1196" s="15">
        <v>275</v>
      </c>
    </row>
    <row r="1197" spans="1:20" ht="17.25" x14ac:dyDescent="0.25">
      <c r="A1197" s="2" t="s">
        <v>34</v>
      </c>
      <c r="B1197">
        <v>1974</v>
      </c>
      <c r="C1197" s="2" t="s">
        <v>33</v>
      </c>
      <c r="E1197" s="2" t="s">
        <v>23</v>
      </c>
      <c r="F1197" s="2" t="s">
        <v>29</v>
      </c>
      <c r="G1197" s="14">
        <v>537</v>
      </c>
      <c r="J1197" s="11" t="s">
        <v>209</v>
      </c>
      <c r="P1197" s="2" t="s">
        <v>24</v>
      </c>
      <c r="Q1197" s="2" t="s">
        <v>28</v>
      </c>
      <c r="R1197" s="2" t="s">
        <v>26</v>
      </c>
      <c r="S1197" s="2" t="s">
        <v>779</v>
      </c>
      <c r="T1197" s="15">
        <v>838</v>
      </c>
    </row>
    <row r="1198" spans="1:20" ht="17.25" x14ac:dyDescent="0.25">
      <c r="A1198" s="2" t="s">
        <v>34</v>
      </c>
      <c r="B1198">
        <v>1974</v>
      </c>
      <c r="C1198" s="2" t="s">
        <v>33</v>
      </c>
      <c r="E1198" s="2" t="s">
        <v>23</v>
      </c>
      <c r="F1198" s="2" t="s">
        <v>29</v>
      </c>
      <c r="G1198" s="14">
        <v>538</v>
      </c>
      <c r="J1198" s="11" t="s">
        <v>210</v>
      </c>
      <c r="P1198" s="2" t="s">
        <v>24</v>
      </c>
      <c r="Q1198" s="2" t="s">
        <v>28</v>
      </c>
      <c r="R1198" s="2" t="s">
        <v>26</v>
      </c>
      <c r="S1198" s="2" t="s">
        <v>780</v>
      </c>
      <c r="T1198" s="15">
        <v>441</v>
      </c>
    </row>
    <row r="1199" spans="1:20" ht="17.25" x14ac:dyDescent="0.25">
      <c r="A1199" s="2" t="s">
        <v>34</v>
      </c>
      <c r="B1199">
        <v>1974</v>
      </c>
      <c r="C1199" s="2" t="s">
        <v>33</v>
      </c>
      <c r="E1199" s="2" t="s">
        <v>23</v>
      </c>
      <c r="F1199" s="2" t="s">
        <v>29</v>
      </c>
      <c r="G1199" s="14">
        <v>539</v>
      </c>
      <c r="J1199" s="11" t="s">
        <v>211</v>
      </c>
      <c r="P1199" s="2" t="s">
        <v>24</v>
      </c>
      <c r="Q1199" s="2" t="s">
        <v>28</v>
      </c>
      <c r="R1199" s="2" t="s">
        <v>26</v>
      </c>
      <c r="S1199" s="2" t="s">
        <v>781</v>
      </c>
      <c r="T1199" s="15">
        <v>570</v>
      </c>
    </row>
    <row r="1200" spans="1:20" ht="17.25" x14ac:dyDescent="0.25">
      <c r="A1200" s="2" t="s">
        <v>34</v>
      </c>
      <c r="B1200">
        <v>1974</v>
      </c>
      <c r="C1200" s="2" t="s">
        <v>33</v>
      </c>
      <c r="E1200" s="2" t="s">
        <v>23</v>
      </c>
      <c r="F1200" s="2" t="s">
        <v>29</v>
      </c>
      <c r="G1200" s="14">
        <v>540</v>
      </c>
      <c r="J1200" s="11" t="s">
        <v>212</v>
      </c>
      <c r="P1200" s="2" t="s">
        <v>24</v>
      </c>
      <c r="Q1200" s="2" t="s">
        <v>28</v>
      </c>
      <c r="R1200" s="2" t="s">
        <v>26</v>
      </c>
      <c r="S1200" s="2" t="s">
        <v>782</v>
      </c>
      <c r="T1200" s="15">
        <v>445</v>
      </c>
    </row>
    <row r="1201" spans="1:20" ht="17.25" x14ac:dyDescent="0.25">
      <c r="A1201" s="2" t="s">
        <v>34</v>
      </c>
      <c r="B1201">
        <v>1974</v>
      </c>
      <c r="C1201" s="2" t="s">
        <v>33</v>
      </c>
      <c r="E1201" s="2" t="s">
        <v>23</v>
      </c>
      <c r="F1201" s="2" t="s">
        <v>29</v>
      </c>
      <c r="G1201" s="14">
        <v>541</v>
      </c>
      <c r="J1201" s="11" t="s">
        <v>213</v>
      </c>
      <c r="P1201" s="2" t="s">
        <v>24</v>
      </c>
      <c r="Q1201" s="2" t="s">
        <v>28</v>
      </c>
      <c r="R1201" s="2" t="s">
        <v>26</v>
      </c>
      <c r="S1201" s="2" t="s">
        <v>783</v>
      </c>
      <c r="T1201" s="15">
        <v>368</v>
      </c>
    </row>
    <row r="1202" spans="1:20" ht="17.25" x14ac:dyDescent="0.25">
      <c r="A1202" s="2" t="s">
        <v>34</v>
      </c>
      <c r="B1202">
        <v>1974</v>
      </c>
      <c r="C1202" s="2" t="s">
        <v>33</v>
      </c>
      <c r="E1202" s="2" t="s">
        <v>23</v>
      </c>
      <c r="F1202" s="2" t="s">
        <v>29</v>
      </c>
      <c r="G1202" s="14">
        <v>542</v>
      </c>
      <c r="J1202" s="11" t="s">
        <v>214</v>
      </c>
      <c r="P1202" s="2" t="s">
        <v>24</v>
      </c>
      <c r="Q1202" s="2" t="s">
        <v>28</v>
      </c>
      <c r="R1202" s="2" t="s">
        <v>26</v>
      </c>
      <c r="S1202" s="2" t="s">
        <v>784</v>
      </c>
      <c r="T1202" s="15">
        <v>301</v>
      </c>
    </row>
    <row r="1203" spans="1:20" ht="17.25" x14ac:dyDescent="0.25">
      <c r="A1203" s="2" t="s">
        <v>34</v>
      </c>
      <c r="B1203">
        <v>1974</v>
      </c>
      <c r="C1203" s="2" t="s">
        <v>33</v>
      </c>
      <c r="E1203" s="2" t="s">
        <v>23</v>
      </c>
      <c r="F1203" s="2" t="s">
        <v>29</v>
      </c>
      <c r="G1203" s="14">
        <v>543</v>
      </c>
      <c r="J1203" s="11" t="s">
        <v>215</v>
      </c>
      <c r="P1203" s="2" t="s">
        <v>24</v>
      </c>
      <c r="Q1203" s="2" t="s">
        <v>28</v>
      </c>
      <c r="R1203" s="2" t="s">
        <v>26</v>
      </c>
      <c r="S1203" s="2" t="s">
        <v>785</v>
      </c>
      <c r="T1203" s="15">
        <v>620</v>
      </c>
    </row>
    <row r="1204" spans="1:20" ht="17.25" x14ac:dyDescent="0.25">
      <c r="A1204" s="2" t="s">
        <v>34</v>
      </c>
      <c r="B1204">
        <v>1974</v>
      </c>
      <c r="C1204" s="2" t="s">
        <v>33</v>
      </c>
      <c r="E1204" s="2" t="s">
        <v>23</v>
      </c>
      <c r="F1204" s="2" t="s">
        <v>29</v>
      </c>
      <c r="G1204" s="14">
        <v>544</v>
      </c>
      <c r="J1204" s="11" t="s">
        <v>216</v>
      </c>
      <c r="P1204" s="2" t="s">
        <v>24</v>
      </c>
      <c r="Q1204" s="2" t="s">
        <v>28</v>
      </c>
      <c r="R1204" s="2" t="s">
        <v>26</v>
      </c>
      <c r="S1204" s="2" t="s">
        <v>786</v>
      </c>
      <c r="T1204" s="15">
        <v>440</v>
      </c>
    </row>
    <row r="1205" spans="1:20" ht="17.25" x14ac:dyDescent="0.25">
      <c r="A1205" s="2" t="s">
        <v>34</v>
      </c>
      <c r="B1205">
        <v>1974</v>
      </c>
      <c r="C1205" s="2" t="s">
        <v>33</v>
      </c>
      <c r="E1205" s="2" t="s">
        <v>23</v>
      </c>
      <c r="F1205" s="2" t="s">
        <v>29</v>
      </c>
      <c r="G1205" s="14">
        <v>545</v>
      </c>
      <c r="J1205" s="11" t="s">
        <v>217</v>
      </c>
      <c r="P1205" s="2" t="s">
        <v>24</v>
      </c>
      <c r="Q1205" s="2" t="s">
        <v>28</v>
      </c>
      <c r="R1205" s="2" t="s">
        <v>26</v>
      </c>
      <c r="S1205" s="2" t="s">
        <v>787</v>
      </c>
      <c r="T1205" s="15">
        <v>391</v>
      </c>
    </row>
    <row r="1206" spans="1:20" ht="17.25" x14ac:dyDescent="0.25">
      <c r="A1206" s="2" t="s">
        <v>34</v>
      </c>
      <c r="B1206">
        <v>1974</v>
      </c>
      <c r="C1206" s="2" t="s">
        <v>33</v>
      </c>
      <c r="E1206" s="2" t="s">
        <v>23</v>
      </c>
      <c r="F1206" s="2" t="s">
        <v>29</v>
      </c>
      <c r="G1206" s="14">
        <v>546</v>
      </c>
      <c r="J1206" s="11" t="s">
        <v>218</v>
      </c>
      <c r="P1206" s="2" t="s">
        <v>24</v>
      </c>
      <c r="Q1206" s="2" t="s">
        <v>28</v>
      </c>
      <c r="R1206" s="2" t="s">
        <v>26</v>
      </c>
      <c r="S1206" s="2" t="s">
        <v>788</v>
      </c>
      <c r="T1206" s="15">
        <v>495</v>
      </c>
    </row>
    <row r="1207" spans="1:20" ht="17.25" x14ac:dyDescent="0.25">
      <c r="A1207" s="2" t="s">
        <v>34</v>
      </c>
      <c r="B1207">
        <v>1974</v>
      </c>
      <c r="C1207" s="2" t="s">
        <v>33</v>
      </c>
      <c r="E1207" s="2" t="s">
        <v>23</v>
      </c>
      <c r="F1207" s="2" t="s">
        <v>29</v>
      </c>
      <c r="G1207" s="14">
        <v>547</v>
      </c>
      <c r="J1207" s="11" t="s">
        <v>219</v>
      </c>
      <c r="P1207" s="2" t="s">
        <v>24</v>
      </c>
      <c r="Q1207" s="2" t="s">
        <v>28</v>
      </c>
      <c r="R1207" s="2" t="s">
        <v>26</v>
      </c>
      <c r="S1207" s="2" t="s">
        <v>789</v>
      </c>
      <c r="T1207" s="15">
        <v>428</v>
      </c>
    </row>
    <row r="1208" spans="1:20" ht="17.25" x14ac:dyDescent="0.25">
      <c r="A1208" s="2" t="s">
        <v>34</v>
      </c>
      <c r="B1208">
        <v>1974</v>
      </c>
      <c r="C1208" s="2" t="s">
        <v>33</v>
      </c>
      <c r="E1208" s="2" t="s">
        <v>23</v>
      </c>
      <c r="F1208" s="2" t="s">
        <v>29</v>
      </c>
      <c r="G1208" s="14">
        <v>548</v>
      </c>
      <c r="J1208" s="11" t="s">
        <v>220</v>
      </c>
      <c r="P1208" s="2" t="s">
        <v>24</v>
      </c>
      <c r="Q1208" s="2" t="s">
        <v>28</v>
      </c>
      <c r="R1208" s="2" t="s">
        <v>26</v>
      </c>
      <c r="S1208" s="2" t="s">
        <v>790</v>
      </c>
      <c r="T1208" s="15">
        <v>404</v>
      </c>
    </row>
    <row r="1209" spans="1:20" ht="17.25" x14ac:dyDescent="0.25">
      <c r="A1209" s="2" t="s">
        <v>34</v>
      </c>
      <c r="B1209">
        <v>1974</v>
      </c>
      <c r="C1209" s="2" t="s">
        <v>33</v>
      </c>
      <c r="E1209" s="2" t="s">
        <v>23</v>
      </c>
      <c r="F1209" s="2" t="s">
        <v>29</v>
      </c>
      <c r="G1209" s="14">
        <v>549</v>
      </c>
      <c r="J1209" s="11" t="s">
        <v>221</v>
      </c>
      <c r="P1209" s="2" t="s">
        <v>24</v>
      </c>
      <c r="Q1209" s="2" t="s">
        <v>28</v>
      </c>
      <c r="R1209" s="2" t="s">
        <v>26</v>
      </c>
      <c r="S1209" s="2" t="s">
        <v>791</v>
      </c>
      <c r="T1209" s="15">
        <v>293</v>
      </c>
    </row>
    <row r="1210" spans="1:20" ht="17.25" x14ac:dyDescent="0.25">
      <c r="A1210" s="2" t="s">
        <v>34</v>
      </c>
      <c r="B1210">
        <v>1974</v>
      </c>
      <c r="C1210" s="2" t="s">
        <v>33</v>
      </c>
      <c r="E1210" s="2" t="s">
        <v>23</v>
      </c>
      <c r="F1210" s="2" t="s">
        <v>29</v>
      </c>
      <c r="G1210" s="14">
        <v>550</v>
      </c>
      <c r="J1210" s="11" t="s">
        <v>222</v>
      </c>
      <c r="P1210" s="2" t="s">
        <v>24</v>
      </c>
      <c r="Q1210" s="2" t="s">
        <v>28</v>
      </c>
      <c r="R1210" s="2" t="s">
        <v>26</v>
      </c>
      <c r="S1210" s="2" t="s">
        <v>792</v>
      </c>
      <c r="T1210" s="15">
        <v>229</v>
      </c>
    </row>
    <row r="1211" spans="1:20" ht="17.25" x14ac:dyDescent="0.25">
      <c r="A1211" s="2" t="s">
        <v>34</v>
      </c>
      <c r="B1211">
        <v>1974</v>
      </c>
      <c r="C1211" s="2" t="s">
        <v>33</v>
      </c>
      <c r="E1211" s="2" t="s">
        <v>23</v>
      </c>
      <c r="F1211" s="2" t="s">
        <v>29</v>
      </c>
      <c r="G1211" s="14">
        <v>551</v>
      </c>
      <c r="J1211" s="11" t="s">
        <v>223</v>
      </c>
      <c r="P1211" s="2" t="s">
        <v>24</v>
      </c>
      <c r="Q1211" s="2" t="s">
        <v>28</v>
      </c>
      <c r="R1211" s="2" t="s">
        <v>26</v>
      </c>
      <c r="S1211" s="2" t="s">
        <v>793</v>
      </c>
      <c r="T1211" s="15">
        <v>216</v>
      </c>
    </row>
    <row r="1212" spans="1:20" ht="17.25" x14ac:dyDescent="0.25">
      <c r="A1212" s="2" t="s">
        <v>34</v>
      </c>
      <c r="B1212">
        <v>1974</v>
      </c>
      <c r="C1212" s="2" t="s">
        <v>33</v>
      </c>
      <c r="E1212" s="2" t="s">
        <v>23</v>
      </c>
      <c r="F1212" s="2" t="s">
        <v>29</v>
      </c>
      <c r="G1212" s="14">
        <v>552</v>
      </c>
      <c r="J1212" s="11" t="s">
        <v>224</v>
      </c>
      <c r="P1212" s="2" t="s">
        <v>24</v>
      </c>
      <c r="Q1212" s="2" t="s">
        <v>28</v>
      </c>
      <c r="R1212" s="2" t="s">
        <v>26</v>
      </c>
      <c r="S1212" s="2" t="s">
        <v>794</v>
      </c>
      <c r="T1212" s="15">
        <v>408</v>
      </c>
    </row>
    <row r="1213" spans="1:20" ht="17.25" x14ac:dyDescent="0.25">
      <c r="A1213" s="2" t="s">
        <v>34</v>
      </c>
      <c r="B1213">
        <v>1974</v>
      </c>
      <c r="C1213" s="2" t="s">
        <v>33</v>
      </c>
      <c r="E1213" s="2" t="s">
        <v>23</v>
      </c>
      <c r="F1213" s="2" t="s">
        <v>29</v>
      </c>
      <c r="G1213" s="14">
        <v>553</v>
      </c>
      <c r="J1213" s="11" t="s">
        <v>225</v>
      </c>
      <c r="P1213" s="2" t="s">
        <v>24</v>
      </c>
      <c r="Q1213" s="2" t="s">
        <v>28</v>
      </c>
      <c r="R1213" s="2" t="s">
        <v>26</v>
      </c>
      <c r="S1213" s="2" t="s">
        <v>795</v>
      </c>
      <c r="T1213" s="15">
        <v>342</v>
      </c>
    </row>
    <row r="1214" spans="1:20" ht="17.25" x14ac:dyDescent="0.25">
      <c r="A1214" s="2" t="s">
        <v>34</v>
      </c>
      <c r="B1214">
        <v>1974</v>
      </c>
      <c r="C1214" s="2" t="s">
        <v>33</v>
      </c>
      <c r="E1214" s="2" t="s">
        <v>23</v>
      </c>
      <c r="F1214" s="2" t="s">
        <v>29</v>
      </c>
      <c r="G1214" s="14">
        <v>554</v>
      </c>
      <c r="J1214" s="11" t="s">
        <v>226</v>
      </c>
      <c r="P1214" s="2" t="s">
        <v>24</v>
      </c>
      <c r="Q1214" s="2" t="s">
        <v>28</v>
      </c>
      <c r="R1214" s="2" t="s">
        <v>26</v>
      </c>
      <c r="S1214" s="2" t="s">
        <v>796</v>
      </c>
      <c r="T1214" s="15">
        <v>292</v>
      </c>
    </row>
    <row r="1215" spans="1:20" ht="17.25" x14ac:dyDescent="0.25">
      <c r="A1215" s="2" t="s">
        <v>34</v>
      </c>
      <c r="B1215">
        <v>1974</v>
      </c>
      <c r="C1215" s="2" t="s">
        <v>33</v>
      </c>
      <c r="E1215" s="2" t="s">
        <v>23</v>
      </c>
      <c r="F1215" s="2" t="s">
        <v>29</v>
      </c>
      <c r="G1215" s="14">
        <v>555</v>
      </c>
      <c r="J1215" s="11" t="s">
        <v>227</v>
      </c>
      <c r="P1215" s="2" t="s">
        <v>24</v>
      </c>
      <c r="Q1215" s="2" t="s">
        <v>28</v>
      </c>
      <c r="R1215" s="2" t="s">
        <v>26</v>
      </c>
      <c r="S1215" s="2" t="s">
        <v>797</v>
      </c>
      <c r="T1215" s="15">
        <v>241</v>
      </c>
    </row>
    <row r="1216" spans="1:20" ht="17.25" x14ac:dyDescent="0.25">
      <c r="A1216" s="2" t="s">
        <v>34</v>
      </c>
      <c r="B1216">
        <v>1974</v>
      </c>
      <c r="C1216" s="2" t="s">
        <v>33</v>
      </c>
      <c r="E1216" s="2" t="s">
        <v>23</v>
      </c>
      <c r="F1216" s="2" t="s">
        <v>29</v>
      </c>
      <c r="G1216" s="14">
        <v>556</v>
      </c>
      <c r="J1216" s="11" t="s">
        <v>228</v>
      </c>
      <c r="P1216" s="2" t="s">
        <v>24</v>
      </c>
      <c r="Q1216" s="2" t="s">
        <v>28</v>
      </c>
      <c r="R1216" s="2" t="s">
        <v>26</v>
      </c>
      <c r="S1216" s="2" t="s">
        <v>798</v>
      </c>
      <c r="T1216" s="15">
        <v>526</v>
      </c>
    </row>
    <row r="1217" spans="1:20" ht="17.25" x14ac:dyDescent="0.25">
      <c r="A1217" s="2" t="s">
        <v>34</v>
      </c>
      <c r="B1217">
        <v>1974</v>
      </c>
      <c r="C1217" s="2" t="s">
        <v>33</v>
      </c>
      <c r="E1217" s="2" t="s">
        <v>23</v>
      </c>
      <c r="F1217" s="2" t="s">
        <v>29</v>
      </c>
      <c r="G1217" s="14">
        <v>557</v>
      </c>
      <c r="J1217" s="11" t="s">
        <v>229</v>
      </c>
      <c r="P1217" s="2" t="s">
        <v>24</v>
      </c>
      <c r="Q1217" s="2" t="s">
        <v>28</v>
      </c>
      <c r="R1217" s="2" t="s">
        <v>26</v>
      </c>
      <c r="S1217" s="2" t="s">
        <v>799</v>
      </c>
      <c r="T1217" s="15">
        <v>321</v>
      </c>
    </row>
    <row r="1218" spans="1:20" ht="17.25" x14ac:dyDescent="0.25">
      <c r="A1218" s="2" t="s">
        <v>34</v>
      </c>
      <c r="B1218">
        <v>1974</v>
      </c>
      <c r="C1218" s="2" t="s">
        <v>33</v>
      </c>
      <c r="E1218" s="2" t="s">
        <v>23</v>
      </c>
      <c r="F1218" s="2" t="s">
        <v>29</v>
      </c>
      <c r="G1218" s="14">
        <v>558</v>
      </c>
      <c r="J1218" s="11" t="s">
        <v>230</v>
      </c>
      <c r="P1218" s="2" t="s">
        <v>24</v>
      </c>
      <c r="Q1218" s="2" t="s">
        <v>28</v>
      </c>
      <c r="R1218" s="2" t="s">
        <v>26</v>
      </c>
      <c r="S1218" s="2" t="s">
        <v>800</v>
      </c>
      <c r="T1218" s="15">
        <v>400</v>
      </c>
    </row>
    <row r="1219" spans="1:20" ht="17.25" x14ac:dyDescent="0.25">
      <c r="A1219" s="2" t="s">
        <v>34</v>
      </c>
      <c r="B1219">
        <v>1974</v>
      </c>
      <c r="C1219" s="2" t="s">
        <v>33</v>
      </c>
      <c r="E1219" s="2" t="s">
        <v>23</v>
      </c>
      <c r="F1219" s="2" t="s">
        <v>29</v>
      </c>
      <c r="G1219" s="14">
        <v>559</v>
      </c>
      <c r="J1219" s="11" t="s">
        <v>231</v>
      </c>
      <c r="P1219" s="2" t="s">
        <v>24</v>
      </c>
      <c r="Q1219" s="2" t="s">
        <v>28</v>
      </c>
      <c r="R1219" s="2" t="s">
        <v>26</v>
      </c>
      <c r="S1219" s="2" t="s">
        <v>801</v>
      </c>
      <c r="T1219" s="15">
        <v>469</v>
      </c>
    </row>
    <row r="1220" spans="1:20" ht="17.25" x14ac:dyDescent="0.25">
      <c r="A1220" s="2" t="s">
        <v>34</v>
      </c>
      <c r="B1220">
        <v>1974</v>
      </c>
      <c r="C1220" s="2" t="s">
        <v>33</v>
      </c>
      <c r="E1220" s="2" t="s">
        <v>23</v>
      </c>
      <c r="F1220" s="2" t="s">
        <v>29</v>
      </c>
      <c r="G1220" s="14">
        <v>560</v>
      </c>
      <c r="J1220" s="11" t="s">
        <v>232</v>
      </c>
      <c r="P1220" s="2" t="s">
        <v>24</v>
      </c>
      <c r="Q1220" s="2" t="s">
        <v>28</v>
      </c>
      <c r="R1220" s="2" t="s">
        <v>26</v>
      </c>
      <c r="S1220" s="2" t="s">
        <v>802</v>
      </c>
      <c r="T1220" s="15">
        <v>304</v>
      </c>
    </row>
    <row r="1221" spans="1:20" ht="17.25" x14ac:dyDescent="0.25">
      <c r="A1221" s="2" t="s">
        <v>34</v>
      </c>
      <c r="B1221">
        <v>1974</v>
      </c>
      <c r="C1221" s="2" t="s">
        <v>33</v>
      </c>
      <c r="E1221" s="2" t="s">
        <v>23</v>
      </c>
      <c r="F1221" s="2" t="s">
        <v>29</v>
      </c>
      <c r="G1221" s="14">
        <v>561</v>
      </c>
      <c r="J1221" s="11" t="s">
        <v>233</v>
      </c>
      <c r="P1221" s="2" t="s">
        <v>24</v>
      </c>
      <c r="Q1221" s="2" t="s">
        <v>28</v>
      </c>
      <c r="R1221" s="2" t="s">
        <v>26</v>
      </c>
      <c r="S1221" s="2" t="s">
        <v>803</v>
      </c>
      <c r="T1221" s="15">
        <v>566</v>
      </c>
    </row>
    <row r="1222" spans="1:20" ht="17.25" x14ac:dyDescent="0.25">
      <c r="A1222" s="2" t="s">
        <v>34</v>
      </c>
      <c r="B1222">
        <v>1974</v>
      </c>
      <c r="C1222" s="2" t="s">
        <v>33</v>
      </c>
      <c r="E1222" s="2" t="s">
        <v>23</v>
      </c>
      <c r="F1222" s="2" t="s">
        <v>29</v>
      </c>
      <c r="G1222" s="14">
        <v>562</v>
      </c>
      <c r="J1222" s="11" t="s">
        <v>234</v>
      </c>
      <c r="P1222" s="2" t="s">
        <v>24</v>
      </c>
      <c r="Q1222" s="2" t="s">
        <v>28</v>
      </c>
      <c r="R1222" s="2" t="s">
        <v>26</v>
      </c>
      <c r="S1222" s="2" t="s">
        <v>804</v>
      </c>
      <c r="T1222" s="15">
        <v>438</v>
      </c>
    </row>
    <row r="1223" spans="1:20" ht="17.25" x14ac:dyDescent="0.25">
      <c r="A1223" s="2" t="s">
        <v>34</v>
      </c>
      <c r="B1223">
        <v>1974</v>
      </c>
      <c r="C1223" s="2" t="s">
        <v>33</v>
      </c>
      <c r="E1223" s="2" t="s">
        <v>23</v>
      </c>
      <c r="F1223" s="2" t="s">
        <v>29</v>
      </c>
      <c r="G1223" s="14">
        <v>563</v>
      </c>
      <c r="J1223" s="11" t="s">
        <v>235</v>
      </c>
      <c r="P1223" s="2" t="s">
        <v>24</v>
      </c>
      <c r="Q1223" s="2" t="s">
        <v>28</v>
      </c>
      <c r="R1223" s="2" t="s">
        <v>26</v>
      </c>
      <c r="S1223" s="2" t="s">
        <v>805</v>
      </c>
      <c r="T1223" s="15">
        <v>442</v>
      </c>
    </row>
    <row r="1224" spans="1:20" ht="17.25" x14ac:dyDescent="0.25">
      <c r="A1224" s="2" t="s">
        <v>34</v>
      </c>
      <c r="B1224">
        <v>1974</v>
      </c>
      <c r="C1224" s="2" t="s">
        <v>33</v>
      </c>
      <c r="E1224" s="2" t="s">
        <v>23</v>
      </c>
      <c r="F1224" s="2" t="s">
        <v>29</v>
      </c>
      <c r="G1224" s="14">
        <v>564</v>
      </c>
      <c r="J1224" s="11" t="s">
        <v>236</v>
      </c>
      <c r="P1224" s="2" t="s">
        <v>24</v>
      </c>
      <c r="Q1224" s="2" t="s">
        <v>28</v>
      </c>
      <c r="R1224" s="2" t="s">
        <v>26</v>
      </c>
      <c r="S1224" s="2" t="s">
        <v>806</v>
      </c>
      <c r="T1224" s="15">
        <v>238</v>
      </c>
    </row>
    <row r="1225" spans="1:20" ht="17.25" x14ac:dyDescent="0.25">
      <c r="A1225" s="2" t="s">
        <v>34</v>
      </c>
      <c r="B1225">
        <v>1974</v>
      </c>
      <c r="C1225" s="2" t="s">
        <v>33</v>
      </c>
      <c r="E1225" s="2" t="s">
        <v>23</v>
      </c>
      <c r="F1225" s="2" t="s">
        <v>29</v>
      </c>
      <c r="G1225" s="14">
        <v>565</v>
      </c>
      <c r="J1225" s="11" t="s">
        <v>237</v>
      </c>
      <c r="P1225" s="2" t="s">
        <v>24</v>
      </c>
      <c r="Q1225" s="2" t="s">
        <v>28</v>
      </c>
      <c r="R1225" s="2" t="s">
        <v>26</v>
      </c>
      <c r="S1225" s="2" t="s">
        <v>807</v>
      </c>
      <c r="T1225" s="15">
        <v>250</v>
      </c>
    </row>
    <row r="1226" spans="1:20" ht="17.25" x14ac:dyDescent="0.25">
      <c r="A1226" s="2" t="s">
        <v>34</v>
      </c>
      <c r="B1226">
        <v>1974</v>
      </c>
      <c r="C1226" s="2" t="s">
        <v>33</v>
      </c>
      <c r="E1226" s="2" t="s">
        <v>23</v>
      </c>
      <c r="F1226" s="2" t="s">
        <v>29</v>
      </c>
      <c r="G1226" s="14">
        <v>566</v>
      </c>
      <c r="J1226" s="11" t="s">
        <v>238</v>
      </c>
      <c r="P1226" s="2" t="s">
        <v>24</v>
      </c>
      <c r="Q1226" s="2" t="s">
        <v>28</v>
      </c>
      <c r="R1226" s="2" t="s">
        <v>26</v>
      </c>
      <c r="S1226" s="2" t="s">
        <v>808</v>
      </c>
      <c r="T1226" s="15">
        <v>211</v>
      </c>
    </row>
    <row r="1227" spans="1:20" ht="17.25" x14ac:dyDescent="0.25">
      <c r="A1227" s="2" t="s">
        <v>34</v>
      </c>
      <c r="B1227">
        <v>1974</v>
      </c>
      <c r="C1227" s="2" t="s">
        <v>33</v>
      </c>
      <c r="E1227" s="2" t="s">
        <v>23</v>
      </c>
      <c r="F1227" s="2" t="s">
        <v>29</v>
      </c>
      <c r="G1227" s="14">
        <v>567</v>
      </c>
      <c r="J1227" s="11" t="s">
        <v>239</v>
      </c>
      <c r="P1227" s="2" t="s">
        <v>24</v>
      </c>
      <c r="Q1227" s="2" t="s">
        <v>28</v>
      </c>
      <c r="R1227" s="2" t="s">
        <v>26</v>
      </c>
      <c r="S1227" s="2" t="s">
        <v>809</v>
      </c>
      <c r="T1227" s="15">
        <v>567</v>
      </c>
    </row>
    <row r="1228" spans="1:20" ht="17.25" x14ac:dyDescent="0.25">
      <c r="A1228" s="2" t="s">
        <v>34</v>
      </c>
      <c r="B1228">
        <v>1974</v>
      </c>
      <c r="C1228" s="2" t="s">
        <v>33</v>
      </c>
      <c r="E1228" s="2" t="s">
        <v>23</v>
      </c>
      <c r="F1228" s="2" t="s">
        <v>29</v>
      </c>
      <c r="G1228" s="14">
        <v>568</v>
      </c>
      <c r="J1228" s="11" t="s">
        <v>240</v>
      </c>
      <c r="P1228" s="2" t="s">
        <v>24</v>
      </c>
      <c r="Q1228" s="2" t="s">
        <v>28</v>
      </c>
      <c r="R1228" s="2" t="s">
        <v>26</v>
      </c>
      <c r="S1228" s="2" t="s">
        <v>810</v>
      </c>
      <c r="T1228" s="15">
        <v>341</v>
      </c>
    </row>
    <row r="1229" spans="1:20" ht="17.25" x14ac:dyDescent="0.25">
      <c r="A1229" s="2" t="s">
        <v>34</v>
      </c>
      <c r="B1229">
        <v>1974</v>
      </c>
      <c r="C1229" s="2" t="s">
        <v>33</v>
      </c>
      <c r="E1229" s="2" t="s">
        <v>23</v>
      </c>
      <c r="F1229" s="2" t="s">
        <v>29</v>
      </c>
      <c r="G1229" s="14">
        <v>569</v>
      </c>
      <c r="J1229" s="11" t="s">
        <v>241</v>
      </c>
      <c r="P1229" s="2" t="s">
        <v>24</v>
      </c>
      <c r="Q1229" s="2" t="s">
        <v>28</v>
      </c>
      <c r="R1229" s="2" t="s">
        <v>26</v>
      </c>
      <c r="S1229" s="2" t="s">
        <v>811</v>
      </c>
      <c r="T1229" s="15">
        <v>408</v>
      </c>
    </row>
    <row r="1230" spans="1:20" ht="17.25" x14ac:dyDescent="0.25">
      <c r="A1230" s="2" t="s">
        <v>34</v>
      </c>
      <c r="B1230">
        <v>1974</v>
      </c>
      <c r="C1230" s="2" t="s">
        <v>33</v>
      </c>
      <c r="E1230" s="2" t="s">
        <v>23</v>
      </c>
      <c r="F1230" s="2" t="s">
        <v>29</v>
      </c>
      <c r="G1230" s="14">
        <v>570</v>
      </c>
      <c r="J1230" s="11" t="s">
        <v>242</v>
      </c>
      <c r="P1230" s="2" t="s">
        <v>24</v>
      </c>
      <c r="Q1230" s="2" t="s">
        <v>28</v>
      </c>
      <c r="R1230" s="2" t="s">
        <v>26</v>
      </c>
      <c r="S1230" s="2" t="s">
        <v>812</v>
      </c>
      <c r="T1230" s="15">
        <v>256</v>
      </c>
    </row>
    <row r="1231" spans="1:20" ht="17.25" x14ac:dyDescent="0.25">
      <c r="A1231" s="2" t="s">
        <v>34</v>
      </c>
      <c r="B1231">
        <v>1974</v>
      </c>
      <c r="C1231" s="2" t="s">
        <v>33</v>
      </c>
      <c r="E1231" s="2" t="s">
        <v>23</v>
      </c>
      <c r="F1231" s="2" t="s">
        <v>29</v>
      </c>
      <c r="G1231" s="14">
        <v>571</v>
      </c>
      <c r="J1231" s="11" t="s">
        <v>243</v>
      </c>
      <c r="P1231" s="2" t="s">
        <v>24</v>
      </c>
      <c r="Q1231" s="2" t="s">
        <v>28</v>
      </c>
      <c r="R1231" s="2" t="s">
        <v>26</v>
      </c>
      <c r="S1231" s="2" t="s">
        <v>813</v>
      </c>
      <c r="T1231" s="15">
        <v>424</v>
      </c>
    </row>
    <row r="1232" spans="1:20" ht="17.25" x14ac:dyDescent="0.25">
      <c r="A1232" s="2" t="s">
        <v>34</v>
      </c>
      <c r="B1232">
        <v>1974</v>
      </c>
      <c r="C1232" s="2" t="s">
        <v>33</v>
      </c>
      <c r="E1232" s="2" t="s">
        <v>23</v>
      </c>
      <c r="F1232" s="2" t="s">
        <v>29</v>
      </c>
      <c r="G1232" s="14">
        <v>572</v>
      </c>
      <c r="J1232" s="11" t="s">
        <v>244</v>
      </c>
      <c r="P1232" s="2" t="s">
        <v>24</v>
      </c>
      <c r="Q1232" s="2" t="s">
        <v>28</v>
      </c>
      <c r="R1232" s="2" t="s">
        <v>26</v>
      </c>
      <c r="S1232" s="2" t="s">
        <v>814</v>
      </c>
      <c r="T1232" s="15">
        <v>669</v>
      </c>
    </row>
    <row r="1233" spans="1:20" ht="17.25" x14ac:dyDescent="0.25">
      <c r="A1233" s="2" t="s">
        <v>34</v>
      </c>
      <c r="B1233">
        <v>1974</v>
      </c>
      <c r="C1233" s="2" t="s">
        <v>33</v>
      </c>
      <c r="E1233" s="2" t="s">
        <v>23</v>
      </c>
      <c r="F1233" s="2" t="s">
        <v>29</v>
      </c>
      <c r="G1233" s="14">
        <v>573</v>
      </c>
      <c r="J1233" s="11" t="s">
        <v>245</v>
      </c>
      <c r="P1233" s="2" t="s">
        <v>24</v>
      </c>
      <c r="Q1233" s="2" t="s">
        <v>28</v>
      </c>
      <c r="R1233" s="2" t="s">
        <v>26</v>
      </c>
      <c r="S1233" s="2" t="s">
        <v>815</v>
      </c>
      <c r="T1233" s="15">
        <v>363</v>
      </c>
    </row>
    <row r="1234" spans="1:20" ht="17.25" x14ac:dyDescent="0.25">
      <c r="A1234" s="2" t="s">
        <v>34</v>
      </c>
      <c r="B1234">
        <v>1974</v>
      </c>
      <c r="C1234" s="2" t="s">
        <v>33</v>
      </c>
      <c r="E1234" s="2" t="s">
        <v>23</v>
      </c>
      <c r="F1234" s="2" t="s">
        <v>29</v>
      </c>
      <c r="G1234" s="14">
        <v>574</v>
      </c>
      <c r="J1234" s="11" t="s">
        <v>246</v>
      </c>
      <c r="P1234" s="2" t="s">
        <v>24</v>
      </c>
      <c r="Q1234" s="2" t="s">
        <v>28</v>
      </c>
      <c r="R1234" s="2" t="s">
        <v>26</v>
      </c>
      <c r="S1234" s="2" t="s">
        <v>816</v>
      </c>
      <c r="T1234" s="15">
        <v>222</v>
      </c>
    </row>
    <row r="1235" spans="1:20" ht="17.25" x14ac:dyDescent="0.25">
      <c r="A1235" s="2" t="s">
        <v>34</v>
      </c>
      <c r="B1235">
        <v>1974</v>
      </c>
      <c r="C1235" s="2" t="s">
        <v>33</v>
      </c>
      <c r="E1235" s="2" t="s">
        <v>23</v>
      </c>
      <c r="F1235" s="2" t="s">
        <v>29</v>
      </c>
      <c r="G1235" s="14">
        <v>575</v>
      </c>
      <c r="J1235" s="11" t="s">
        <v>247</v>
      </c>
      <c r="P1235" s="2" t="s">
        <v>24</v>
      </c>
      <c r="Q1235" s="2" t="s">
        <v>28</v>
      </c>
      <c r="R1235" s="2" t="s">
        <v>26</v>
      </c>
      <c r="S1235" s="2" t="s">
        <v>817</v>
      </c>
      <c r="T1235" s="15">
        <v>248</v>
      </c>
    </row>
    <row r="1236" spans="1:20" ht="17.25" x14ac:dyDescent="0.25">
      <c r="A1236" s="2" t="s">
        <v>34</v>
      </c>
      <c r="B1236">
        <v>1974</v>
      </c>
      <c r="C1236" s="2" t="s">
        <v>33</v>
      </c>
      <c r="E1236" s="2" t="s">
        <v>23</v>
      </c>
      <c r="F1236" s="2" t="s">
        <v>29</v>
      </c>
      <c r="G1236" s="14">
        <v>576</v>
      </c>
      <c r="J1236" s="11" t="s">
        <v>248</v>
      </c>
      <c r="P1236" s="2" t="s">
        <v>24</v>
      </c>
      <c r="Q1236" s="2" t="s">
        <v>28</v>
      </c>
      <c r="R1236" s="2" t="s">
        <v>26</v>
      </c>
      <c r="S1236" s="2" t="s">
        <v>818</v>
      </c>
      <c r="T1236" s="15">
        <v>391</v>
      </c>
    </row>
    <row r="1237" spans="1:20" ht="17.25" x14ac:dyDescent="0.25">
      <c r="A1237" s="2" t="s">
        <v>34</v>
      </c>
      <c r="B1237">
        <v>1974</v>
      </c>
      <c r="C1237" s="2" t="s">
        <v>33</v>
      </c>
      <c r="E1237" s="2" t="s">
        <v>23</v>
      </c>
      <c r="F1237" s="2" t="s">
        <v>29</v>
      </c>
      <c r="G1237" s="14">
        <v>577</v>
      </c>
      <c r="J1237" s="11" t="s">
        <v>249</v>
      </c>
      <c r="P1237" s="2" t="s">
        <v>24</v>
      </c>
      <c r="Q1237" s="2" t="s">
        <v>28</v>
      </c>
      <c r="R1237" s="2" t="s">
        <v>26</v>
      </c>
      <c r="S1237" s="2" t="s">
        <v>819</v>
      </c>
      <c r="T1237" s="15">
        <v>355</v>
      </c>
    </row>
    <row r="1238" spans="1:20" ht="17.25" x14ac:dyDescent="0.25">
      <c r="A1238" s="2" t="s">
        <v>34</v>
      </c>
      <c r="B1238">
        <v>1974</v>
      </c>
      <c r="C1238" s="2" t="s">
        <v>33</v>
      </c>
      <c r="E1238" s="2" t="s">
        <v>23</v>
      </c>
      <c r="F1238" s="2" t="s">
        <v>29</v>
      </c>
      <c r="G1238" s="14">
        <v>578</v>
      </c>
      <c r="J1238" s="11" t="s">
        <v>250</v>
      </c>
      <c r="P1238" s="2" t="s">
        <v>24</v>
      </c>
      <c r="Q1238" s="2" t="s">
        <v>28</v>
      </c>
      <c r="R1238" s="2" t="s">
        <v>26</v>
      </c>
      <c r="S1238" s="2" t="s">
        <v>820</v>
      </c>
      <c r="T1238" s="15">
        <v>465</v>
      </c>
    </row>
    <row r="1239" spans="1:20" ht="17.25" x14ac:dyDescent="0.25">
      <c r="A1239" s="2" t="s">
        <v>34</v>
      </c>
      <c r="B1239">
        <v>1974</v>
      </c>
      <c r="C1239" s="2" t="s">
        <v>33</v>
      </c>
      <c r="E1239" s="2" t="s">
        <v>23</v>
      </c>
      <c r="F1239" s="2" t="s">
        <v>29</v>
      </c>
      <c r="G1239" s="14">
        <v>579</v>
      </c>
      <c r="J1239" s="11" t="s">
        <v>251</v>
      </c>
      <c r="P1239" s="2" t="s">
        <v>24</v>
      </c>
      <c r="Q1239" s="2" t="s">
        <v>28</v>
      </c>
      <c r="R1239" s="2" t="s">
        <v>26</v>
      </c>
      <c r="S1239" s="2" t="s">
        <v>821</v>
      </c>
      <c r="T1239" s="15">
        <v>204</v>
      </c>
    </row>
    <row r="1240" spans="1:20" ht="17.25" x14ac:dyDescent="0.25">
      <c r="A1240" s="2" t="s">
        <v>34</v>
      </c>
      <c r="B1240">
        <v>1974</v>
      </c>
      <c r="C1240" s="2" t="s">
        <v>33</v>
      </c>
      <c r="E1240" s="2" t="s">
        <v>23</v>
      </c>
      <c r="F1240" s="2" t="s">
        <v>29</v>
      </c>
      <c r="G1240" s="14">
        <v>580</v>
      </c>
      <c r="J1240" s="11" t="s">
        <v>252</v>
      </c>
      <c r="P1240" s="2" t="s">
        <v>24</v>
      </c>
      <c r="Q1240" s="2" t="s">
        <v>28</v>
      </c>
      <c r="R1240" s="2" t="s">
        <v>26</v>
      </c>
      <c r="S1240" s="2" t="s">
        <v>822</v>
      </c>
      <c r="T1240" s="15">
        <v>262</v>
      </c>
    </row>
    <row r="1241" spans="1:20" ht="17.25" x14ac:dyDescent="0.25">
      <c r="A1241" s="2" t="s">
        <v>34</v>
      </c>
      <c r="B1241">
        <v>1974</v>
      </c>
      <c r="C1241" s="2" t="s">
        <v>33</v>
      </c>
      <c r="E1241" s="2" t="s">
        <v>23</v>
      </c>
      <c r="F1241" s="2" t="s">
        <v>29</v>
      </c>
      <c r="G1241" s="14">
        <v>581</v>
      </c>
      <c r="J1241" s="11" t="s">
        <v>1194</v>
      </c>
      <c r="P1241" s="2" t="s">
        <v>24</v>
      </c>
      <c r="Q1241" s="2" t="s">
        <v>28</v>
      </c>
      <c r="R1241" s="2" t="s">
        <v>26</v>
      </c>
      <c r="S1241" s="2" t="s">
        <v>823</v>
      </c>
      <c r="T1241" s="15">
        <v>724</v>
      </c>
    </row>
    <row r="1242" spans="1:20" ht="17.25" x14ac:dyDescent="0.25">
      <c r="A1242" s="2" t="s">
        <v>34</v>
      </c>
      <c r="B1242">
        <v>1974</v>
      </c>
      <c r="C1242" s="2" t="s">
        <v>33</v>
      </c>
      <c r="E1242" s="2" t="s">
        <v>23</v>
      </c>
      <c r="F1242" s="2" t="s">
        <v>29</v>
      </c>
      <c r="G1242" s="14">
        <v>582</v>
      </c>
      <c r="J1242" s="11" t="s">
        <v>1195</v>
      </c>
      <c r="P1242" s="2" t="s">
        <v>24</v>
      </c>
      <c r="Q1242" s="2" t="s">
        <v>28</v>
      </c>
      <c r="R1242" s="2" t="s">
        <v>26</v>
      </c>
      <c r="S1242" s="2" t="s">
        <v>824</v>
      </c>
      <c r="T1242" s="15">
        <v>320</v>
      </c>
    </row>
    <row r="1243" spans="1:20" ht="17.25" x14ac:dyDescent="0.25">
      <c r="A1243" s="2" t="s">
        <v>34</v>
      </c>
      <c r="B1243">
        <v>1974</v>
      </c>
      <c r="C1243" s="2" t="s">
        <v>33</v>
      </c>
      <c r="E1243" s="2" t="s">
        <v>23</v>
      </c>
      <c r="F1243" s="2" t="s">
        <v>29</v>
      </c>
      <c r="G1243" s="14">
        <v>583</v>
      </c>
      <c r="J1243" s="11" t="s">
        <v>1196</v>
      </c>
      <c r="P1243" s="2" t="s">
        <v>24</v>
      </c>
      <c r="Q1243" s="2" t="s">
        <v>28</v>
      </c>
      <c r="R1243" s="2" t="s">
        <v>26</v>
      </c>
      <c r="S1243" s="2" t="s">
        <v>825</v>
      </c>
      <c r="T1243" s="15">
        <v>365</v>
      </c>
    </row>
    <row r="1244" spans="1:20" ht="17.25" x14ac:dyDescent="0.25">
      <c r="A1244" s="2" t="s">
        <v>34</v>
      </c>
      <c r="B1244">
        <v>1974</v>
      </c>
      <c r="C1244" s="2" t="s">
        <v>33</v>
      </c>
      <c r="E1244" s="2" t="s">
        <v>23</v>
      </c>
      <c r="F1244" s="2" t="s">
        <v>29</v>
      </c>
      <c r="G1244" s="14">
        <v>584</v>
      </c>
      <c r="J1244" s="11" t="s">
        <v>1197</v>
      </c>
      <c r="P1244" s="2" t="s">
        <v>24</v>
      </c>
      <c r="Q1244" s="2" t="s">
        <v>28</v>
      </c>
      <c r="R1244" s="2" t="s">
        <v>26</v>
      </c>
      <c r="S1244" s="2" t="s">
        <v>826</v>
      </c>
      <c r="T1244" s="16">
        <v>1094</v>
      </c>
    </row>
    <row r="1245" spans="1:20" ht="17.25" x14ac:dyDescent="0.25">
      <c r="A1245" s="2" t="s">
        <v>34</v>
      </c>
      <c r="B1245">
        <v>1974</v>
      </c>
      <c r="C1245" s="2" t="s">
        <v>33</v>
      </c>
      <c r="E1245" s="2" t="s">
        <v>23</v>
      </c>
      <c r="F1245" s="2" t="s">
        <v>29</v>
      </c>
      <c r="G1245" s="14">
        <v>585</v>
      </c>
      <c r="J1245" s="11" t="s">
        <v>1198</v>
      </c>
      <c r="P1245" s="2" t="s">
        <v>24</v>
      </c>
      <c r="Q1245" s="2" t="s">
        <v>28</v>
      </c>
      <c r="R1245" s="2" t="s">
        <v>26</v>
      </c>
      <c r="S1245" s="2" t="s">
        <v>827</v>
      </c>
      <c r="T1245" s="15">
        <v>325</v>
      </c>
    </row>
    <row r="1246" spans="1:20" ht="17.25" x14ac:dyDescent="0.25">
      <c r="A1246" s="2" t="s">
        <v>34</v>
      </c>
      <c r="B1246">
        <v>1974</v>
      </c>
      <c r="C1246" s="2" t="s">
        <v>33</v>
      </c>
      <c r="E1246" s="2" t="s">
        <v>23</v>
      </c>
      <c r="F1246" s="2" t="s">
        <v>29</v>
      </c>
      <c r="G1246" s="14">
        <v>586</v>
      </c>
      <c r="J1246" s="11" t="s">
        <v>253</v>
      </c>
      <c r="P1246" s="2" t="s">
        <v>24</v>
      </c>
      <c r="Q1246" s="2" t="s">
        <v>28</v>
      </c>
      <c r="R1246" s="2" t="s">
        <v>26</v>
      </c>
      <c r="S1246" s="2" t="s">
        <v>828</v>
      </c>
      <c r="T1246" s="15">
        <v>509</v>
      </c>
    </row>
    <row r="1247" spans="1:20" ht="17.25" x14ac:dyDescent="0.25">
      <c r="A1247" s="2" t="s">
        <v>34</v>
      </c>
      <c r="B1247">
        <v>1974</v>
      </c>
      <c r="C1247" s="2" t="s">
        <v>33</v>
      </c>
      <c r="E1247" s="2" t="s">
        <v>23</v>
      </c>
      <c r="F1247" s="2" t="s">
        <v>29</v>
      </c>
      <c r="G1247" s="14">
        <v>587</v>
      </c>
      <c r="J1247" s="11" t="s">
        <v>254</v>
      </c>
      <c r="P1247" s="2" t="s">
        <v>24</v>
      </c>
      <c r="Q1247" s="2" t="s">
        <v>28</v>
      </c>
      <c r="R1247" s="2" t="s">
        <v>26</v>
      </c>
      <c r="S1247" s="2" t="s">
        <v>829</v>
      </c>
      <c r="T1247" s="15">
        <v>282</v>
      </c>
    </row>
    <row r="1248" spans="1:20" ht="17.25" x14ac:dyDescent="0.25">
      <c r="A1248" s="2" t="s">
        <v>34</v>
      </c>
      <c r="B1248">
        <v>1974</v>
      </c>
      <c r="C1248" s="2" t="s">
        <v>33</v>
      </c>
      <c r="E1248" s="2" t="s">
        <v>23</v>
      </c>
      <c r="F1248" s="2" t="s">
        <v>29</v>
      </c>
      <c r="G1248" s="14">
        <v>588</v>
      </c>
      <c r="J1248" s="11" t="s">
        <v>255</v>
      </c>
      <c r="P1248" s="2" t="s">
        <v>24</v>
      </c>
      <c r="Q1248" s="2" t="s">
        <v>28</v>
      </c>
      <c r="R1248" s="2" t="s">
        <v>26</v>
      </c>
      <c r="S1248" s="2" t="s">
        <v>830</v>
      </c>
      <c r="T1248" s="15">
        <v>356</v>
      </c>
    </row>
    <row r="1249" spans="1:20" ht="17.25" x14ac:dyDescent="0.25">
      <c r="A1249" s="2" t="s">
        <v>34</v>
      </c>
      <c r="B1249">
        <v>1974</v>
      </c>
      <c r="C1249" s="2" t="s">
        <v>33</v>
      </c>
      <c r="E1249" s="2" t="s">
        <v>23</v>
      </c>
      <c r="F1249" s="2" t="s">
        <v>29</v>
      </c>
      <c r="G1249" s="14">
        <v>589</v>
      </c>
      <c r="J1249" s="11" t="s">
        <v>256</v>
      </c>
      <c r="P1249" s="2" t="s">
        <v>24</v>
      </c>
      <c r="Q1249" s="2" t="s">
        <v>28</v>
      </c>
      <c r="R1249" s="2" t="s">
        <v>26</v>
      </c>
      <c r="S1249" s="2" t="s">
        <v>831</v>
      </c>
      <c r="T1249" s="15">
        <v>479</v>
      </c>
    </row>
    <row r="1250" spans="1:20" ht="17.25" x14ac:dyDescent="0.25">
      <c r="A1250" s="2" t="s">
        <v>34</v>
      </c>
      <c r="B1250">
        <v>1974</v>
      </c>
      <c r="C1250" s="2" t="s">
        <v>33</v>
      </c>
      <c r="E1250" s="2" t="s">
        <v>23</v>
      </c>
      <c r="F1250" s="2" t="s">
        <v>29</v>
      </c>
      <c r="G1250" s="14">
        <v>590</v>
      </c>
      <c r="J1250" s="11" t="s">
        <v>257</v>
      </c>
      <c r="P1250" s="2" t="s">
        <v>24</v>
      </c>
      <c r="Q1250" s="2" t="s">
        <v>28</v>
      </c>
      <c r="R1250" s="2" t="s">
        <v>26</v>
      </c>
      <c r="S1250" s="2" t="s">
        <v>832</v>
      </c>
      <c r="T1250" s="15">
        <v>207</v>
      </c>
    </row>
    <row r="1251" spans="1:20" ht="17.25" x14ac:dyDescent="0.25">
      <c r="A1251" s="2" t="s">
        <v>34</v>
      </c>
      <c r="B1251">
        <v>1974</v>
      </c>
      <c r="C1251" s="2" t="s">
        <v>33</v>
      </c>
      <c r="E1251" s="2" t="s">
        <v>23</v>
      </c>
      <c r="F1251" s="2" t="s">
        <v>29</v>
      </c>
      <c r="G1251" s="14">
        <v>591</v>
      </c>
      <c r="J1251" s="11" t="s">
        <v>258</v>
      </c>
      <c r="P1251" s="2" t="s">
        <v>24</v>
      </c>
      <c r="Q1251" s="2" t="s">
        <v>28</v>
      </c>
      <c r="R1251" s="2" t="s">
        <v>26</v>
      </c>
      <c r="S1251" s="2" t="s">
        <v>833</v>
      </c>
      <c r="T1251" s="15">
        <v>369</v>
      </c>
    </row>
    <row r="1252" spans="1:20" ht="17.25" x14ac:dyDescent="0.25">
      <c r="A1252" s="2" t="s">
        <v>34</v>
      </c>
      <c r="B1252">
        <v>1974</v>
      </c>
      <c r="C1252" s="2" t="s">
        <v>33</v>
      </c>
      <c r="E1252" s="2" t="s">
        <v>23</v>
      </c>
      <c r="F1252" s="2" t="s">
        <v>29</v>
      </c>
      <c r="G1252" s="14">
        <v>592</v>
      </c>
      <c r="J1252" s="11" t="s">
        <v>259</v>
      </c>
      <c r="P1252" s="2" t="s">
        <v>24</v>
      </c>
      <c r="Q1252" s="2" t="s">
        <v>28</v>
      </c>
      <c r="R1252" s="2" t="s">
        <v>26</v>
      </c>
      <c r="S1252" s="2" t="s">
        <v>834</v>
      </c>
      <c r="T1252" s="15">
        <v>482</v>
      </c>
    </row>
    <row r="1253" spans="1:20" ht="17.25" x14ac:dyDescent="0.25">
      <c r="A1253" s="2" t="s">
        <v>34</v>
      </c>
      <c r="B1253">
        <v>1974</v>
      </c>
      <c r="C1253" s="2" t="s">
        <v>33</v>
      </c>
      <c r="E1253" s="2" t="s">
        <v>23</v>
      </c>
      <c r="F1253" s="2" t="s">
        <v>29</v>
      </c>
      <c r="G1253" s="14">
        <v>593</v>
      </c>
      <c r="J1253" s="11" t="s">
        <v>260</v>
      </c>
      <c r="P1253" s="2" t="s">
        <v>24</v>
      </c>
      <c r="Q1253" s="2" t="s">
        <v>28</v>
      </c>
      <c r="R1253" s="2" t="s">
        <v>26</v>
      </c>
      <c r="S1253" s="2" t="s">
        <v>835</v>
      </c>
      <c r="T1253" s="15">
        <v>339</v>
      </c>
    </row>
    <row r="1254" spans="1:20" ht="17.25" x14ac:dyDescent="0.25">
      <c r="A1254" s="2" t="s">
        <v>34</v>
      </c>
      <c r="B1254">
        <v>1974</v>
      </c>
      <c r="C1254" s="2" t="s">
        <v>33</v>
      </c>
      <c r="E1254" s="2" t="s">
        <v>23</v>
      </c>
      <c r="F1254" s="2" t="s">
        <v>29</v>
      </c>
      <c r="G1254" s="14">
        <v>594</v>
      </c>
      <c r="J1254" s="11" t="s">
        <v>261</v>
      </c>
      <c r="P1254" s="2" t="s">
        <v>24</v>
      </c>
      <c r="Q1254" s="2" t="s">
        <v>28</v>
      </c>
      <c r="R1254" s="2" t="s">
        <v>26</v>
      </c>
      <c r="S1254" s="2" t="s">
        <v>836</v>
      </c>
      <c r="T1254" s="15">
        <v>290</v>
      </c>
    </row>
    <row r="1255" spans="1:20" ht="17.25" x14ac:dyDescent="0.25">
      <c r="A1255" s="2" t="s">
        <v>34</v>
      </c>
      <c r="B1255">
        <v>1974</v>
      </c>
      <c r="C1255" s="2" t="s">
        <v>33</v>
      </c>
      <c r="E1255" s="2" t="s">
        <v>23</v>
      </c>
      <c r="F1255" s="2" t="s">
        <v>29</v>
      </c>
      <c r="G1255" s="14">
        <v>595</v>
      </c>
      <c r="J1255" s="11" t="s">
        <v>262</v>
      </c>
      <c r="P1255" s="2" t="s">
        <v>24</v>
      </c>
      <c r="Q1255" s="2" t="s">
        <v>28</v>
      </c>
      <c r="R1255" s="2" t="s">
        <v>26</v>
      </c>
      <c r="S1255" s="2" t="s">
        <v>837</v>
      </c>
      <c r="T1255" s="15">
        <v>252</v>
      </c>
    </row>
    <row r="1256" spans="1:20" ht="17.25" x14ac:dyDescent="0.25">
      <c r="A1256" s="2" t="s">
        <v>34</v>
      </c>
      <c r="B1256">
        <v>1974</v>
      </c>
      <c r="C1256" s="2" t="s">
        <v>33</v>
      </c>
      <c r="E1256" s="2" t="s">
        <v>23</v>
      </c>
      <c r="F1256" s="2" t="s">
        <v>29</v>
      </c>
      <c r="G1256" s="14">
        <v>596</v>
      </c>
      <c r="J1256" s="11" t="s">
        <v>263</v>
      </c>
      <c r="P1256" s="2" t="s">
        <v>24</v>
      </c>
      <c r="Q1256" s="2" t="s">
        <v>28</v>
      </c>
      <c r="R1256" s="2" t="s">
        <v>26</v>
      </c>
      <c r="S1256" s="2" t="s">
        <v>838</v>
      </c>
      <c r="T1256" s="15">
        <v>231</v>
      </c>
    </row>
    <row r="1257" spans="1:20" ht="17.25" x14ac:dyDescent="0.25">
      <c r="A1257" s="2" t="s">
        <v>34</v>
      </c>
      <c r="B1257">
        <v>1974</v>
      </c>
      <c r="C1257" s="2" t="s">
        <v>33</v>
      </c>
      <c r="E1257" s="2" t="s">
        <v>23</v>
      </c>
      <c r="F1257" s="2" t="s">
        <v>29</v>
      </c>
      <c r="G1257" s="14">
        <v>597</v>
      </c>
      <c r="J1257" s="11" t="s">
        <v>264</v>
      </c>
      <c r="P1257" s="2" t="s">
        <v>24</v>
      </c>
      <c r="Q1257" s="2" t="s">
        <v>28</v>
      </c>
      <c r="R1257" s="2" t="s">
        <v>26</v>
      </c>
      <c r="S1257" s="2" t="s">
        <v>839</v>
      </c>
      <c r="T1257" s="15">
        <v>317</v>
      </c>
    </row>
    <row r="1258" spans="1:20" ht="17.25" x14ac:dyDescent="0.25">
      <c r="A1258" s="2" t="s">
        <v>34</v>
      </c>
      <c r="B1258">
        <v>1974</v>
      </c>
      <c r="C1258" s="2" t="s">
        <v>33</v>
      </c>
      <c r="E1258" s="2" t="s">
        <v>23</v>
      </c>
      <c r="F1258" s="2" t="s">
        <v>29</v>
      </c>
      <c r="G1258" s="14">
        <v>598</v>
      </c>
      <c r="J1258" s="11" t="s">
        <v>265</v>
      </c>
      <c r="P1258" s="2" t="s">
        <v>24</v>
      </c>
      <c r="Q1258" s="2" t="s">
        <v>28</v>
      </c>
      <c r="R1258" s="2" t="s">
        <v>26</v>
      </c>
      <c r="S1258" s="2" t="s">
        <v>840</v>
      </c>
      <c r="T1258" s="15">
        <v>515</v>
      </c>
    </row>
    <row r="1259" spans="1:20" ht="17.25" x14ac:dyDescent="0.25">
      <c r="A1259" s="2" t="s">
        <v>34</v>
      </c>
      <c r="B1259">
        <v>1974</v>
      </c>
      <c r="C1259" s="2" t="s">
        <v>33</v>
      </c>
      <c r="E1259" s="2" t="s">
        <v>23</v>
      </c>
      <c r="F1259" s="2" t="s">
        <v>29</v>
      </c>
      <c r="G1259" s="14">
        <v>599</v>
      </c>
      <c r="J1259" s="11" t="s">
        <v>266</v>
      </c>
      <c r="P1259" s="2" t="s">
        <v>24</v>
      </c>
      <c r="Q1259" s="2" t="s">
        <v>28</v>
      </c>
      <c r="R1259" s="2" t="s">
        <v>26</v>
      </c>
      <c r="S1259" s="2" t="s">
        <v>841</v>
      </c>
      <c r="T1259" s="15">
        <v>266</v>
      </c>
    </row>
    <row r="1260" spans="1:20" ht="17.25" x14ac:dyDescent="0.25">
      <c r="A1260" s="2" t="s">
        <v>34</v>
      </c>
      <c r="B1260">
        <v>1974</v>
      </c>
      <c r="C1260" s="2" t="s">
        <v>33</v>
      </c>
      <c r="E1260" s="2" t="s">
        <v>23</v>
      </c>
      <c r="F1260" s="2" t="s">
        <v>29</v>
      </c>
      <c r="G1260" s="14">
        <v>600</v>
      </c>
      <c r="J1260" s="11" t="s">
        <v>267</v>
      </c>
      <c r="P1260" s="2" t="s">
        <v>24</v>
      </c>
      <c r="Q1260" s="2" t="s">
        <v>28</v>
      </c>
      <c r="R1260" s="2" t="s">
        <v>26</v>
      </c>
      <c r="S1260" s="2" t="s">
        <v>842</v>
      </c>
      <c r="T1260" s="15">
        <v>214</v>
      </c>
    </row>
    <row r="1261" spans="1:20" ht="17.25" x14ac:dyDescent="0.25">
      <c r="A1261" s="2" t="s">
        <v>34</v>
      </c>
      <c r="B1261">
        <v>1974</v>
      </c>
      <c r="C1261" s="2" t="s">
        <v>33</v>
      </c>
      <c r="E1261" s="2" t="s">
        <v>23</v>
      </c>
      <c r="F1261" s="2" t="s">
        <v>29</v>
      </c>
      <c r="G1261" s="14">
        <v>601</v>
      </c>
      <c r="J1261" s="11" t="s">
        <v>268</v>
      </c>
      <c r="P1261" s="2" t="s">
        <v>24</v>
      </c>
      <c r="Q1261" s="2" t="s">
        <v>28</v>
      </c>
      <c r="R1261" s="2" t="s">
        <v>26</v>
      </c>
      <c r="S1261" s="2" t="s">
        <v>843</v>
      </c>
      <c r="T1261" s="15">
        <v>364</v>
      </c>
    </row>
    <row r="1262" spans="1:20" ht="17.25" x14ac:dyDescent="0.25">
      <c r="A1262" s="2" t="s">
        <v>34</v>
      </c>
      <c r="B1262">
        <v>1974</v>
      </c>
      <c r="C1262" s="2" t="s">
        <v>33</v>
      </c>
      <c r="E1262" s="2" t="s">
        <v>23</v>
      </c>
      <c r="F1262" s="2" t="s">
        <v>29</v>
      </c>
      <c r="G1262" s="14">
        <v>602</v>
      </c>
      <c r="J1262" s="11" t="s">
        <v>269</v>
      </c>
      <c r="P1262" s="2" t="s">
        <v>24</v>
      </c>
      <c r="Q1262" s="2" t="s">
        <v>28</v>
      </c>
      <c r="R1262" s="2" t="s">
        <v>26</v>
      </c>
      <c r="S1262" s="2" t="s">
        <v>844</v>
      </c>
      <c r="T1262" s="15">
        <v>292</v>
      </c>
    </row>
    <row r="1263" spans="1:20" ht="17.25" x14ac:dyDescent="0.25">
      <c r="A1263" s="2" t="s">
        <v>34</v>
      </c>
      <c r="B1263">
        <v>1974</v>
      </c>
      <c r="C1263" s="2" t="s">
        <v>33</v>
      </c>
      <c r="E1263" s="2" t="s">
        <v>23</v>
      </c>
      <c r="F1263" s="2" t="s">
        <v>29</v>
      </c>
      <c r="G1263" s="14">
        <v>603</v>
      </c>
      <c r="J1263" s="11" t="s">
        <v>270</v>
      </c>
      <c r="P1263" s="2" t="s">
        <v>24</v>
      </c>
      <c r="Q1263" s="2" t="s">
        <v>28</v>
      </c>
      <c r="R1263" s="2" t="s">
        <v>26</v>
      </c>
      <c r="S1263" s="2" t="s">
        <v>845</v>
      </c>
      <c r="T1263" s="15">
        <v>290</v>
      </c>
    </row>
    <row r="1264" spans="1:20" ht="17.25" x14ac:dyDescent="0.25">
      <c r="A1264" s="2" t="s">
        <v>34</v>
      </c>
      <c r="B1264">
        <v>1974</v>
      </c>
      <c r="C1264" s="2" t="s">
        <v>33</v>
      </c>
      <c r="E1264" s="2" t="s">
        <v>23</v>
      </c>
      <c r="F1264" s="2" t="s">
        <v>29</v>
      </c>
      <c r="G1264" s="14">
        <v>604</v>
      </c>
      <c r="J1264" s="11" t="s">
        <v>271</v>
      </c>
      <c r="P1264" s="2" t="s">
        <v>24</v>
      </c>
      <c r="Q1264" s="2" t="s">
        <v>28</v>
      </c>
      <c r="R1264" s="2" t="s">
        <v>26</v>
      </c>
      <c r="S1264" s="2" t="s">
        <v>846</v>
      </c>
      <c r="T1264" s="15">
        <v>396</v>
      </c>
    </row>
    <row r="1265" spans="1:20" ht="17.25" x14ac:dyDescent="0.25">
      <c r="A1265" s="2" t="s">
        <v>34</v>
      </c>
      <c r="B1265">
        <v>1969</v>
      </c>
      <c r="C1265" s="2" t="s">
        <v>33</v>
      </c>
      <c r="E1265" s="2" t="s">
        <v>23</v>
      </c>
      <c r="F1265" s="2" t="s">
        <v>29</v>
      </c>
      <c r="G1265" s="14">
        <v>605</v>
      </c>
      <c r="J1265" s="11" t="s">
        <v>163</v>
      </c>
      <c r="P1265" s="2" t="s">
        <v>24</v>
      </c>
      <c r="Q1265" s="2" t="s">
        <v>28</v>
      </c>
      <c r="R1265" s="2" t="s">
        <v>26</v>
      </c>
      <c r="S1265" s="2" t="s">
        <v>847</v>
      </c>
      <c r="T1265" s="15">
        <v>168</v>
      </c>
    </row>
    <row r="1266" spans="1:20" ht="17.25" x14ac:dyDescent="0.25">
      <c r="A1266" s="2" t="s">
        <v>34</v>
      </c>
      <c r="B1266">
        <v>1969</v>
      </c>
      <c r="C1266" s="2" t="s">
        <v>33</v>
      </c>
      <c r="E1266" s="2" t="s">
        <v>23</v>
      </c>
      <c r="F1266" s="2" t="s">
        <v>29</v>
      </c>
      <c r="G1266" s="14">
        <v>606</v>
      </c>
      <c r="J1266" s="11" t="s">
        <v>164</v>
      </c>
      <c r="P1266" s="2" t="s">
        <v>24</v>
      </c>
      <c r="Q1266" s="2" t="s">
        <v>28</v>
      </c>
      <c r="R1266" s="2" t="s">
        <v>26</v>
      </c>
      <c r="S1266" s="2" t="s">
        <v>848</v>
      </c>
      <c r="T1266" s="15">
        <v>279</v>
      </c>
    </row>
    <row r="1267" spans="1:20" ht="17.25" x14ac:dyDescent="0.25">
      <c r="A1267" s="2" t="s">
        <v>34</v>
      </c>
      <c r="B1267">
        <v>1969</v>
      </c>
      <c r="C1267" s="2" t="s">
        <v>33</v>
      </c>
      <c r="E1267" s="2" t="s">
        <v>23</v>
      </c>
      <c r="F1267" s="2" t="s">
        <v>29</v>
      </c>
      <c r="G1267" s="14">
        <v>607</v>
      </c>
      <c r="J1267" s="11" t="s">
        <v>165</v>
      </c>
      <c r="P1267" s="2" t="s">
        <v>24</v>
      </c>
      <c r="Q1267" s="2" t="s">
        <v>28</v>
      </c>
      <c r="R1267" s="2" t="s">
        <v>26</v>
      </c>
      <c r="S1267" s="2" t="s">
        <v>849</v>
      </c>
      <c r="T1267" s="15">
        <v>315</v>
      </c>
    </row>
    <row r="1268" spans="1:20" ht="17.25" x14ac:dyDescent="0.25">
      <c r="A1268" s="2" t="s">
        <v>34</v>
      </c>
      <c r="B1268">
        <v>1969</v>
      </c>
      <c r="C1268" s="2" t="s">
        <v>33</v>
      </c>
      <c r="E1268" s="2" t="s">
        <v>23</v>
      </c>
      <c r="F1268" s="2" t="s">
        <v>29</v>
      </c>
      <c r="G1268" s="14">
        <v>608</v>
      </c>
      <c r="J1268" s="11" t="s">
        <v>166</v>
      </c>
      <c r="P1268" s="2" t="s">
        <v>24</v>
      </c>
      <c r="Q1268" s="2" t="s">
        <v>28</v>
      </c>
      <c r="R1268" s="2" t="s">
        <v>26</v>
      </c>
      <c r="S1268" s="2" t="s">
        <v>850</v>
      </c>
      <c r="T1268" s="15">
        <v>283</v>
      </c>
    </row>
    <row r="1269" spans="1:20" ht="17.25" x14ac:dyDescent="0.25">
      <c r="A1269" s="2" t="s">
        <v>34</v>
      </c>
      <c r="B1269">
        <v>1969</v>
      </c>
      <c r="C1269" s="2" t="s">
        <v>33</v>
      </c>
      <c r="E1269" s="2" t="s">
        <v>23</v>
      </c>
      <c r="F1269" s="2" t="s">
        <v>29</v>
      </c>
      <c r="G1269" s="14">
        <v>609</v>
      </c>
      <c r="J1269" s="11" t="s">
        <v>167</v>
      </c>
      <c r="P1269" s="2" t="s">
        <v>24</v>
      </c>
      <c r="Q1269" s="2" t="s">
        <v>28</v>
      </c>
      <c r="R1269" s="2" t="s">
        <v>26</v>
      </c>
      <c r="S1269" s="2" t="s">
        <v>851</v>
      </c>
      <c r="T1269" s="15">
        <v>178</v>
      </c>
    </row>
    <row r="1270" spans="1:20" ht="17.25" x14ac:dyDescent="0.25">
      <c r="A1270" s="2" t="s">
        <v>34</v>
      </c>
      <c r="B1270">
        <v>1969</v>
      </c>
      <c r="C1270" s="2" t="s">
        <v>33</v>
      </c>
      <c r="E1270" s="2" t="s">
        <v>23</v>
      </c>
      <c r="F1270" s="2" t="s">
        <v>29</v>
      </c>
      <c r="G1270" s="14">
        <v>610</v>
      </c>
      <c r="J1270" s="11" t="s">
        <v>168</v>
      </c>
      <c r="P1270" s="2" t="s">
        <v>24</v>
      </c>
      <c r="Q1270" s="2" t="s">
        <v>28</v>
      </c>
      <c r="R1270" s="2" t="s">
        <v>26</v>
      </c>
      <c r="S1270" s="2" t="s">
        <v>852</v>
      </c>
      <c r="T1270" s="15">
        <v>186</v>
      </c>
    </row>
    <row r="1271" spans="1:20" ht="17.25" x14ac:dyDescent="0.25">
      <c r="A1271" s="2" t="s">
        <v>34</v>
      </c>
      <c r="B1271">
        <v>1969</v>
      </c>
      <c r="C1271" s="2" t="s">
        <v>33</v>
      </c>
      <c r="E1271" s="2" t="s">
        <v>23</v>
      </c>
      <c r="F1271" s="2" t="s">
        <v>29</v>
      </c>
      <c r="G1271" s="14">
        <v>611</v>
      </c>
      <c r="J1271" s="11" t="s">
        <v>169</v>
      </c>
      <c r="P1271" s="2" t="s">
        <v>24</v>
      </c>
      <c r="Q1271" s="2" t="s">
        <v>28</v>
      </c>
      <c r="R1271" s="2" t="s">
        <v>26</v>
      </c>
      <c r="S1271" s="2" t="s">
        <v>853</v>
      </c>
      <c r="T1271" s="15">
        <v>227</v>
      </c>
    </row>
    <row r="1272" spans="1:20" ht="17.25" x14ac:dyDescent="0.25">
      <c r="A1272" s="2" t="s">
        <v>34</v>
      </c>
      <c r="B1272">
        <v>1969</v>
      </c>
      <c r="C1272" s="2" t="s">
        <v>33</v>
      </c>
      <c r="E1272" s="2" t="s">
        <v>23</v>
      </c>
      <c r="F1272" s="2" t="s">
        <v>29</v>
      </c>
      <c r="G1272" s="14">
        <v>612</v>
      </c>
      <c r="J1272" s="11" t="s">
        <v>170</v>
      </c>
      <c r="P1272" s="2" t="s">
        <v>24</v>
      </c>
      <c r="Q1272" s="2" t="s">
        <v>28</v>
      </c>
      <c r="R1272" s="2" t="s">
        <v>26</v>
      </c>
      <c r="S1272" s="2" t="s">
        <v>854</v>
      </c>
      <c r="T1272" s="15">
        <v>139</v>
      </c>
    </row>
    <row r="1273" spans="1:20" ht="17.25" x14ac:dyDescent="0.25">
      <c r="A1273" s="2" t="s">
        <v>34</v>
      </c>
      <c r="B1273">
        <v>1969</v>
      </c>
      <c r="C1273" s="2" t="s">
        <v>33</v>
      </c>
      <c r="E1273" s="2" t="s">
        <v>23</v>
      </c>
      <c r="F1273" s="2" t="s">
        <v>29</v>
      </c>
      <c r="G1273" s="14">
        <v>613</v>
      </c>
      <c r="J1273" s="11" t="s">
        <v>171</v>
      </c>
      <c r="P1273" s="2" t="s">
        <v>24</v>
      </c>
      <c r="Q1273" s="2" t="s">
        <v>28</v>
      </c>
      <c r="R1273" s="2" t="s">
        <v>26</v>
      </c>
      <c r="S1273" s="2" t="s">
        <v>855</v>
      </c>
      <c r="T1273" s="15">
        <v>136</v>
      </c>
    </row>
    <row r="1274" spans="1:20" ht="17.25" x14ac:dyDescent="0.25">
      <c r="A1274" s="2" t="s">
        <v>34</v>
      </c>
      <c r="B1274">
        <v>1969</v>
      </c>
      <c r="C1274" s="2" t="s">
        <v>33</v>
      </c>
      <c r="E1274" s="2" t="s">
        <v>23</v>
      </c>
      <c r="F1274" s="2" t="s">
        <v>29</v>
      </c>
      <c r="G1274" s="14">
        <v>614</v>
      </c>
      <c r="J1274" s="11" t="s">
        <v>172</v>
      </c>
      <c r="P1274" s="2" t="s">
        <v>24</v>
      </c>
      <c r="Q1274" s="2" t="s">
        <v>28</v>
      </c>
      <c r="R1274" s="2" t="s">
        <v>26</v>
      </c>
      <c r="S1274" s="2" t="s">
        <v>856</v>
      </c>
      <c r="T1274" s="15">
        <v>285</v>
      </c>
    </row>
    <row r="1275" spans="1:20" ht="17.25" x14ac:dyDescent="0.25">
      <c r="A1275" s="2" t="s">
        <v>34</v>
      </c>
      <c r="B1275">
        <v>1969</v>
      </c>
      <c r="C1275" s="2" t="s">
        <v>33</v>
      </c>
      <c r="E1275" s="2" t="s">
        <v>23</v>
      </c>
      <c r="F1275" s="2" t="s">
        <v>29</v>
      </c>
      <c r="G1275" s="14">
        <v>615</v>
      </c>
      <c r="J1275" s="11" t="s">
        <v>173</v>
      </c>
      <c r="P1275" s="2" t="s">
        <v>24</v>
      </c>
      <c r="Q1275" s="2" t="s">
        <v>28</v>
      </c>
      <c r="R1275" s="2" t="s">
        <v>26</v>
      </c>
      <c r="S1275" s="2" t="s">
        <v>857</v>
      </c>
      <c r="T1275" s="15">
        <v>295</v>
      </c>
    </row>
    <row r="1276" spans="1:20" ht="17.25" x14ac:dyDescent="0.25">
      <c r="A1276" s="2" t="s">
        <v>34</v>
      </c>
      <c r="B1276">
        <v>1969</v>
      </c>
      <c r="C1276" s="2" t="s">
        <v>33</v>
      </c>
      <c r="E1276" s="2" t="s">
        <v>23</v>
      </c>
      <c r="F1276" s="2" t="s">
        <v>29</v>
      </c>
      <c r="G1276" s="14">
        <v>616</v>
      </c>
      <c r="J1276" s="11" t="s">
        <v>174</v>
      </c>
      <c r="P1276" s="2" t="s">
        <v>24</v>
      </c>
      <c r="Q1276" s="2" t="s">
        <v>28</v>
      </c>
      <c r="R1276" s="2" t="s">
        <v>26</v>
      </c>
      <c r="S1276" s="2" t="s">
        <v>858</v>
      </c>
      <c r="T1276" s="15">
        <v>260</v>
      </c>
    </row>
    <row r="1277" spans="1:20" ht="17.25" x14ac:dyDescent="0.25">
      <c r="A1277" s="2" t="s">
        <v>34</v>
      </c>
      <c r="B1277">
        <v>1969</v>
      </c>
      <c r="C1277" s="2" t="s">
        <v>33</v>
      </c>
      <c r="E1277" s="2" t="s">
        <v>23</v>
      </c>
      <c r="F1277" s="2" t="s">
        <v>29</v>
      </c>
      <c r="G1277" s="14">
        <v>617</v>
      </c>
      <c r="J1277" s="11" t="s">
        <v>175</v>
      </c>
      <c r="P1277" s="2" t="s">
        <v>24</v>
      </c>
      <c r="Q1277" s="2" t="s">
        <v>28</v>
      </c>
      <c r="R1277" s="2" t="s">
        <v>26</v>
      </c>
      <c r="S1277" s="2" t="s">
        <v>859</v>
      </c>
      <c r="T1277" s="15">
        <v>219</v>
      </c>
    </row>
    <row r="1278" spans="1:20" ht="17.25" x14ac:dyDescent="0.25">
      <c r="A1278" s="2" t="s">
        <v>34</v>
      </c>
      <c r="B1278">
        <v>1969</v>
      </c>
      <c r="C1278" s="2" t="s">
        <v>33</v>
      </c>
      <c r="E1278" s="2" t="s">
        <v>23</v>
      </c>
      <c r="F1278" s="2" t="s">
        <v>29</v>
      </c>
      <c r="G1278" s="14">
        <v>618</v>
      </c>
      <c r="J1278" s="11" t="s">
        <v>176</v>
      </c>
      <c r="P1278" s="2" t="s">
        <v>24</v>
      </c>
      <c r="Q1278" s="2" t="s">
        <v>28</v>
      </c>
      <c r="R1278" s="2" t="s">
        <v>26</v>
      </c>
      <c r="S1278" s="2" t="s">
        <v>860</v>
      </c>
      <c r="T1278" s="15">
        <v>194</v>
      </c>
    </row>
    <row r="1279" spans="1:20" ht="17.25" x14ac:dyDescent="0.25">
      <c r="A1279" s="2" t="s">
        <v>34</v>
      </c>
      <c r="B1279">
        <v>1969</v>
      </c>
      <c r="C1279" s="2" t="s">
        <v>33</v>
      </c>
      <c r="E1279" s="2" t="s">
        <v>23</v>
      </c>
      <c r="F1279" s="2" t="s">
        <v>29</v>
      </c>
      <c r="G1279" s="14">
        <v>619</v>
      </c>
      <c r="J1279" s="11" t="s">
        <v>177</v>
      </c>
      <c r="P1279" s="2" t="s">
        <v>24</v>
      </c>
      <c r="Q1279" s="2" t="s">
        <v>28</v>
      </c>
      <c r="R1279" s="2" t="s">
        <v>26</v>
      </c>
      <c r="S1279" s="2" t="s">
        <v>861</v>
      </c>
      <c r="T1279" s="15">
        <v>91</v>
      </c>
    </row>
    <row r="1280" spans="1:20" ht="17.25" x14ac:dyDescent="0.25">
      <c r="A1280" s="2" t="s">
        <v>34</v>
      </c>
      <c r="B1280">
        <v>1969</v>
      </c>
      <c r="C1280" s="2" t="s">
        <v>33</v>
      </c>
      <c r="E1280" s="2" t="s">
        <v>23</v>
      </c>
      <c r="F1280" s="2" t="s">
        <v>29</v>
      </c>
      <c r="G1280" s="14">
        <v>620</v>
      </c>
      <c r="J1280" s="11" t="s">
        <v>178</v>
      </c>
      <c r="P1280" s="2" t="s">
        <v>24</v>
      </c>
      <c r="Q1280" s="2" t="s">
        <v>28</v>
      </c>
      <c r="R1280" s="2" t="s">
        <v>26</v>
      </c>
      <c r="S1280" s="2" t="s">
        <v>862</v>
      </c>
      <c r="T1280" s="15">
        <v>233</v>
      </c>
    </row>
    <row r="1281" spans="1:20" ht="17.25" x14ac:dyDescent="0.25">
      <c r="A1281" s="2" t="s">
        <v>34</v>
      </c>
      <c r="B1281">
        <v>1969</v>
      </c>
      <c r="C1281" s="2" t="s">
        <v>33</v>
      </c>
      <c r="E1281" s="2" t="s">
        <v>23</v>
      </c>
      <c r="F1281" s="2" t="s">
        <v>29</v>
      </c>
      <c r="G1281" s="14">
        <v>621</v>
      </c>
      <c r="J1281" s="11" t="s">
        <v>179</v>
      </c>
      <c r="P1281" s="2" t="s">
        <v>24</v>
      </c>
      <c r="Q1281" s="2" t="s">
        <v>28</v>
      </c>
      <c r="R1281" s="2" t="s">
        <v>26</v>
      </c>
      <c r="S1281" s="2" t="s">
        <v>863</v>
      </c>
      <c r="T1281" s="15">
        <v>262</v>
      </c>
    </row>
    <row r="1282" spans="1:20" ht="17.25" x14ac:dyDescent="0.25">
      <c r="A1282" s="2" t="s">
        <v>34</v>
      </c>
      <c r="B1282">
        <v>1969</v>
      </c>
      <c r="C1282" s="2" t="s">
        <v>33</v>
      </c>
      <c r="E1282" s="2" t="s">
        <v>23</v>
      </c>
      <c r="F1282" s="2" t="s">
        <v>29</v>
      </c>
      <c r="G1282" s="14">
        <v>622</v>
      </c>
      <c r="J1282" s="11" t="s">
        <v>180</v>
      </c>
      <c r="P1282" s="2" t="s">
        <v>24</v>
      </c>
      <c r="Q1282" s="2" t="s">
        <v>28</v>
      </c>
      <c r="R1282" s="2" t="s">
        <v>26</v>
      </c>
      <c r="S1282" s="2" t="s">
        <v>864</v>
      </c>
      <c r="T1282" s="15">
        <v>87</v>
      </c>
    </row>
    <row r="1283" spans="1:20" ht="17.25" x14ac:dyDescent="0.25">
      <c r="A1283" s="2" t="s">
        <v>34</v>
      </c>
      <c r="B1283">
        <v>1969</v>
      </c>
      <c r="C1283" s="2" t="s">
        <v>33</v>
      </c>
      <c r="E1283" s="2" t="s">
        <v>23</v>
      </c>
      <c r="F1283" s="2" t="s">
        <v>29</v>
      </c>
      <c r="G1283" s="14">
        <v>623</v>
      </c>
      <c r="J1283" s="11" t="s">
        <v>181</v>
      </c>
      <c r="P1283" s="2" t="s">
        <v>24</v>
      </c>
      <c r="Q1283" s="2" t="s">
        <v>28</v>
      </c>
      <c r="R1283" s="2" t="s">
        <v>26</v>
      </c>
      <c r="S1283" s="2" t="s">
        <v>865</v>
      </c>
      <c r="T1283" s="15">
        <v>357</v>
      </c>
    </row>
    <row r="1284" spans="1:20" ht="17.25" x14ac:dyDescent="0.25">
      <c r="A1284" s="2" t="s">
        <v>34</v>
      </c>
      <c r="B1284">
        <v>1969</v>
      </c>
      <c r="C1284" s="2" t="s">
        <v>33</v>
      </c>
      <c r="E1284" s="2" t="s">
        <v>23</v>
      </c>
      <c r="F1284" s="2" t="s">
        <v>29</v>
      </c>
      <c r="G1284" s="14">
        <v>624</v>
      </c>
      <c r="J1284" s="11" t="s">
        <v>182</v>
      </c>
      <c r="P1284" s="2" t="s">
        <v>24</v>
      </c>
      <c r="Q1284" s="2" t="s">
        <v>28</v>
      </c>
      <c r="R1284" s="2" t="s">
        <v>26</v>
      </c>
      <c r="S1284" s="2" t="s">
        <v>866</v>
      </c>
      <c r="T1284" s="15">
        <v>141</v>
      </c>
    </row>
    <row r="1285" spans="1:20" ht="17.25" x14ac:dyDescent="0.25">
      <c r="A1285" s="2" t="s">
        <v>34</v>
      </c>
      <c r="B1285">
        <v>1969</v>
      </c>
      <c r="C1285" s="2" t="s">
        <v>33</v>
      </c>
      <c r="E1285" s="2" t="s">
        <v>23</v>
      </c>
      <c r="F1285" s="2" t="s">
        <v>29</v>
      </c>
      <c r="G1285" s="14">
        <v>625</v>
      </c>
      <c r="J1285" s="11" t="s">
        <v>183</v>
      </c>
      <c r="P1285" s="2" t="s">
        <v>24</v>
      </c>
      <c r="Q1285" s="2" t="s">
        <v>28</v>
      </c>
      <c r="R1285" s="2" t="s">
        <v>26</v>
      </c>
      <c r="S1285" s="2" t="s">
        <v>867</v>
      </c>
      <c r="T1285" s="15">
        <v>257</v>
      </c>
    </row>
    <row r="1286" spans="1:20" ht="17.25" x14ac:dyDescent="0.25">
      <c r="A1286" s="2" t="s">
        <v>34</v>
      </c>
      <c r="B1286">
        <v>1969</v>
      </c>
      <c r="C1286" s="2" t="s">
        <v>33</v>
      </c>
      <c r="E1286" s="2" t="s">
        <v>23</v>
      </c>
      <c r="F1286" s="2" t="s">
        <v>29</v>
      </c>
      <c r="G1286" s="14">
        <v>626</v>
      </c>
      <c r="J1286" s="11" t="s">
        <v>184</v>
      </c>
      <c r="P1286" s="2" t="s">
        <v>24</v>
      </c>
      <c r="Q1286" s="2" t="s">
        <v>28</v>
      </c>
      <c r="R1286" s="2" t="s">
        <v>26</v>
      </c>
      <c r="S1286" s="2" t="s">
        <v>868</v>
      </c>
      <c r="T1286" s="15">
        <v>220</v>
      </c>
    </row>
    <row r="1287" spans="1:20" ht="17.25" x14ac:dyDescent="0.25">
      <c r="A1287" s="2" t="s">
        <v>34</v>
      </c>
      <c r="B1287">
        <v>1969</v>
      </c>
      <c r="C1287" s="2" t="s">
        <v>33</v>
      </c>
      <c r="E1287" s="2" t="s">
        <v>23</v>
      </c>
      <c r="F1287" s="2" t="s">
        <v>29</v>
      </c>
      <c r="G1287" s="14">
        <v>627</v>
      </c>
      <c r="J1287" s="11" t="s">
        <v>185</v>
      </c>
      <c r="P1287" s="2" t="s">
        <v>24</v>
      </c>
      <c r="Q1287" s="2" t="s">
        <v>28</v>
      </c>
      <c r="R1287" s="2" t="s">
        <v>26</v>
      </c>
      <c r="S1287" s="2" t="s">
        <v>869</v>
      </c>
      <c r="T1287" s="15">
        <v>201</v>
      </c>
    </row>
    <row r="1288" spans="1:20" ht="17.25" x14ac:dyDescent="0.25">
      <c r="A1288" s="2" t="s">
        <v>34</v>
      </c>
      <c r="B1288">
        <v>1969</v>
      </c>
      <c r="C1288" s="2" t="s">
        <v>33</v>
      </c>
      <c r="E1288" s="2" t="s">
        <v>23</v>
      </c>
      <c r="F1288" s="2" t="s">
        <v>29</v>
      </c>
      <c r="G1288" s="14">
        <v>628</v>
      </c>
      <c r="J1288" s="11" t="s">
        <v>186</v>
      </c>
      <c r="P1288" s="2" t="s">
        <v>24</v>
      </c>
      <c r="Q1288" s="2" t="s">
        <v>28</v>
      </c>
      <c r="R1288" s="2" t="s">
        <v>26</v>
      </c>
      <c r="S1288" s="2" t="s">
        <v>870</v>
      </c>
      <c r="T1288" s="15">
        <v>487</v>
      </c>
    </row>
    <row r="1289" spans="1:20" ht="17.25" x14ac:dyDescent="0.25">
      <c r="A1289" s="2" t="s">
        <v>34</v>
      </c>
      <c r="B1289">
        <v>1969</v>
      </c>
      <c r="C1289" s="2" t="s">
        <v>33</v>
      </c>
      <c r="E1289" s="2" t="s">
        <v>23</v>
      </c>
      <c r="F1289" s="2" t="s">
        <v>29</v>
      </c>
      <c r="G1289" s="14">
        <v>629</v>
      </c>
      <c r="J1289" s="11" t="s">
        <v>187</v>
      </c>
      <c r="P1289" s="2" t="s">
        <v>24</v>
      </c>
      <c r="Q1289" s="2" t="s">
        <v>28</v>
      </c>
      <c r="R1289" s="2" t="s">
        <v>26</v>
      </c>
      <c r="S1289" s="2" t="s">
        <v>871</v>
      </c>
      <c r="T1289" s="15">
        <v>296</v>
      </c>
    </row>
    <row r="1290" spans="1:20" ht="17.25" x14ac:dyDescent="0.25">
      <c r="A1290" s="2" t="s">
        <v>34</v>
      </c>
      <c r="B1290">
        <v>1969</v>
      </c>
      <c r="C1290" s="2" t="s">
        <v>33</v>
      </c>
      <c r="E1290" s="2" t="s">
        <v>23</v>
      </c>
      <c r="F1290" s="2" t="s">
        <v>29</v>
      </c>
      <c r="G1290" s="14">
        <v>630</v>
      </c>
      <c r="J1290" s="11" t="s">
        <v>188</v>
      </c>
      <c r="P1290" s="2" t="s">
        <v>24</v>
      </c>
      <c r="Q1290" s="2" t="s">
        <v>28</v>
      </c>
      <c r="R1290" s="2" t="s">
        <v>26</v>
      </c>
      <c r="S1290" s="2" t="s">
        <v>872</v>
      </c>
      <c r="T1290" s="15">
        <v>160</v>
      </c>
    </row>
    <row r="1291" spans="1:20" ht="17.25" x14ac:dyDescent="0.25">
      <c r="A1291" s="2" t="s">
        <v>34</v>
      </c>
      <c r="B1291">
        <v>1969</v>
      </c>
      <c r="C1291" s="2" t="s">
        <v>33</v>
      </c>
      <c r="E1291" s="2" t="s">
        <v>23</v>
      </c>
      <c r="F1291" s="2" t="s">
        <v>29</v>
      </c>
      <c r="G1291" s="14">
        <v>631</v>
      </c>
      <c r="J1291" s="11" t="s">
        <v>189</v>
      </c>
      <c r="P1291" s="2" t="s">
        <v>24</v>
      </c>
      <c r="Q1291" s="2" t="s">
        <v>28</v>
      </c>
      <c r="R1291" s="2" t="s">
        <v>26</v>
      </c>
      <c r="S1291" s="2" t="s">
        <v>873</v>
      </c>
      <c r="T1291" s="15">
        <v>206</v>
      </c>
    </row>
    <row r="1292" spans="1:20" ht="17.25" x14ac:dyDescent="0.25">
      <c r="A1292" s="2" t="s">
        <v>34</v>
      </c>
      <c r="B1292">
        <v>1969</v>
      </c>
      <c r="C1292" s="2" t="s">
        <v>33</v>
      </c>
      <c r="E1292" s="2" t="s">
        <v>23</v>
      </c>
      <c r="F1292" s="2" t="s">
        <v>29</v>
      </c>
      <c r="G1292" s="14">
        <v>632</v>
      </c>
      <c r="J1292" s="11" t="s">
        <v>190</v>
      </c>
      <c r="P1292" s="2" t="s">
        <v>24</v>
      </c>
      <c r="Q1292" s="2" t="s">
        <v>28</v>
      </c>
      <c r="R1292" s="2" t="s">
        <v>26</v>
      </c>
      <c r="S1292" s="2" t="s">
        <v>874</v>
      </c>
      <c r="T1292" s="15">
        <v>146</v>
      </c>
    </row>
    <row r="1293" spans="1:20" ht="17.25" x14ac:dyDescent="0.25">
      <c r="A1293" s="2" t="s">
        <v>34</v>
      </c>
      <c r="B1293">
        <v>1969</v>
      </c>
      <c r="C1293" s="2" t="s">
        <v>33</v>
      </c>
      <c r="E1293" s="2" t="s">
        <v>23</v>
      </c>
      <c r="F1293" s="2" t="s">
        <v>29</v>
      </c>
      <c r="G1293" s="14">
        <v>633</v>
      </c>
      <c r="J1293" s="11" t="s">
        <v>191</v>
      </c>
      <c r="P1293" s="2" t="s">
        <v>24</v>
      </c>
      <c r="Q1293" s="2" t="s">
        <v>28</v>
      </c>
      <c r="R1293" s="2" t="s">
        <v>26</v>
      </c>
      <c r="S1293" s="2" t="s">
        <v>875</v>
      </c>
      <c r="T1293" s="15">
        <v>174</v>
      </c>
    </row>
    <row r="1294" spans="1:20" ht="17.25" x14ac:dyDescent="0.25">
      <c r="A1294" s="2" t="s">
        <v>34</v>
      </c>
      <c r="B1294">
        <v>1969</v>
      </c>
      <c r="C1294" s="2" t="s">
        <v>33</v>
      </c>
      <c r="E1294" s="2" t="s">
        <v>23</v>
      </c>
      <c r="F1294" s="2" t="s">
        <v>29</v>
      </c>
      <c r="G1294" s="14">
        <v>634</v>
      </c>
      <c r="J1294" s="11" t="s">
        <v>192</v>
      </c>
      <c r="P1294" s="2" t="s">
        <v>24</v>
      </c>
      <c r="Q1294" s="2" t="s">
        <v>28</v>
      </c>
      <c r="R1294" s="2" t="s">
        <v>26</v>
      </c>
      <c r="S1294" s="2" t="s">
        <v>876</v>
      </c>
      <c r="T1294" s="15">
        <v>151</v>
      </c>
    </row>
    <row r="1295" spans="1:20" ht="17.25" x14ac:dyDescent="0.25">
      <c r="A1295" s="2" t="s">
        <v>34</v>
      </c>
      <c r="B1295">
        <v>1969</v>
      </c>
      <c r="C1295" s="2" t="s">
        <v>33</v>
      </c>
      <c r="E1295" s="2" t="s">
        <v>23</v>
      </c>
      <c r="F1295" s="2" t="s">
        <v>29</v>
      </c>
      <c r="G1295" s="14">
        <v>635</v>
      </c>
      <c r="J1295" s="11" t="s">
        <v>193</v>
      </c>
      <c r="P1295" s="2" t="s">
        <v>24</v>
      </c>
      <c r="Q1295" s="2" t="s">
        <v>28</v>
      </c>
      <c r="R1295" s="2" t="s">
        <v>26</v>
      </c>
      <c r="S1295" s="2" t="s">
        <v>877</v>
      </c>
      <c r="T1295" s="15">
        <v>208</v>
      </c>
    </row>
    <row r="1296" spans="1:20" ht="17.25" x14ac:dyDescent="0.25">
      <c r="A1296" s="2" t="s">
        <v>34</v>
      </c>
      <c r="B1296">
        <v>1969</v>
      </c>
      <c r="C1296" s="2" t="s">
        <v>33</v>
      </c>
      <c r="E1296" s="2" t="s">
        <v>23</v>
      </c>
      <c r="F1296" s="2" t="s">
        <v>29</v>
      </c>
      <c r="G1296" s="14">
        <v>636</v>
      </c>
      <c r="J1296" s="11" t="s">
        <v>89</v>
      </c>
      <c r="P1296" s="2" t="s">
        <v>24</v>
      </c>
      <c r="Q1296" s="2" t="s">
        <v>28</v>
      </c>
      <c r="R1296" s="2" t="s">
        <v>26</v>
      </c>
      <c r="S1296" s="2" t="s">
        <v>878</v>
      </c>
      <c r="T1296" s="15">
        <v>268</v>
      </c>
    </row>
    <row r="1297" spans="1:20" ht="17.25" x14ac:dyDescent="0.25">
      <c r="A1297" s="2" t="s">
        <v>34</v>
      </c>
      <c r="B1297">
        <v>1969</v>
      </c>
      <c r="C1297" s="2" t="s">
        <v>33</v>
      </c>
      <c r="E1297" s="2" t="s">
        <v>23</v>
      </c>
      <c r="F1297" s="2" t="s">
        <v>29</v>
      </c>
      <c r="G1297" s="14">
        <v>637</v>
      </c>
      <c r="J1297" s="11" t="s">
        <v>194</v>
      </c>
      <c r="P1297" s="2" t="s">
        <v>24</v>
      </c>
      <c r="Q1297" s="2" t="s">
        <v>28</v>
      </c>
      <c r="R1297" s="2" t="s">
        <v>26</v>
      </c>
      <c r="S1297" s="2" t="s">
        <v>879</v>
      </c>
      <c r="T1297" s="15">
        <v>96</v>
      </c>
    </row>
    <row r="1298" spans="1:20" ht="17.25" x14ac:dyDescent="0.25">
      <c r="A1298" s="2" t="s">
        <v>34</v>
      </c>
      <c r="B1298">
        <v>1969</v>
      </c>
      <c r="C1298" s="2" t="s">
        <v>33</v>
      </c>
      <c r="E1298" s="2" t="s">
        <v>23</v>
      </c>
      <c r="F1298" s="2" t="s">
        <v>29</v>
      </c>
      <c r="G1298" s="14">
        <v>638</v>
      </c>
      <c r="J1298" s="11" t="s">
        <v>195</v>
      </c>
      <c r="P1298" s="2" t="s">
        <v>24</v>
      </c>
      <c r="Q1298" s="2" t="s">
        <v>28</v>
      </c>
      <c r="R1298" s="2" t="s">
        <v>26</v>
      </c>
      <c r="S1298" s="2" t="s">
        <v>880</v>
      </c>
      <c r="T1298" s="15">
        <v>100</v>
      </c>
    </row>
    <row r="1299" spans="1:20" ht="17.25" x14ac:dyDescent="0.25">
      <c r="A1299" s="2" t="s">
        <v>34</v>
      </c>
      <c r="B1299">
        <v>1969</v>
      </c>
      <c r="C1299" s="2" t="s">
        <v>33</v>
      </c>
      <c r="E1299" s="2" t="s">
        <v>23</v>
      </c>
      <c r="F1299" s="2" t="s">
        <v>29</v>
      </c>
      <c r="G1299" s="14">
        <v>639</v>
      </c>
      <c r="J1299" s="11" t="s">
        <v>196</v>
      </c>
      <c r="P1299" s="2" t="s">
        <v>24</v>
      </c>
      <c r="Q1299" s="2" t="s">
        <v>28</v>
      </c>
      <c r="R1299" s="2" t="s">
        <v>26</v>
      </c>
      <c r="S1299" s="2" t="s">
        <v>881</v>
      </c>
      <c r="T1299" s="15">
        <v>422</v>
      </c>
    </row>
    <row r="1300" spans="1:20" ht="17.25" x14ac:dyDescent="0.25">
      <c r="A1300" s="2" t="s">
        <v>34</v>
      </c>
      <c r="B1300">
        <v>1969</v>
      </c>
      <c r="C1300" s="2" t="s">
        <v>33</v>
      </c>
      <c r="E1300" s="2" t="s">
        <v>23</v>
      </c>
      <c r="F1300" s="2" t="s">
        <v>29</v>
      </c>
      <c r="G1300" s="14">
        <v>640</v>
      </c>
      <c r="J1300" s="11" t="s">
        <v>197</v>
      </c>
      <c r="P1300" s="2" t="s">
        <v>24</v>
      </c>
      <c r="Q1300" s="2" t="s">
        <v>28</v>
      </c>
      <c r="R1300" s="2" t="s">
        <v>26</v>
      </c>
      <c r="S1300" s="2" t="s">
        <v>882</v>
      </c>
      <c r="T1300" s="15">
        <v>248</v>
      </c>
    </row>
    <row r="1301" spans="1:20" ht="17.25" x14ac:dyDescent="0.25">
      <c r="A1301" s="2" t="s">
        <v>34</v>
      </c>
      <c r="B1301">
        <v>1969</v>
      </c>
      <c r="C1301" s="2" t="s">
        <v>33</v>
      </c>
      <c r="E1301" s="2" t="s">
        <v>23</v>
      </c>
      <c r="F1301" s="2" t="s">
        <v>29</v>
      </c>
      <c r="G1301" s="14">
        <v>641</v>
      </c>
      <c r="J1301" s="11" t="s">
        <v>198</v>
      </c>
      <c r="P1301" s="2" t="s">
        <v>24</v>
      </c>
      <c r="Q1301" s="2" t="s">
        <v>28</v>
      </c>
      <c r="R1301" s="2" t="s">
        <v>26</v>
      </c>
      <c r="S1301" s="2" t="s">
        <v>883</v>
      </c>
      <c r="T1301" s="15">
        <v>139</v>
      </c>
    </row>
    <row r="1302" spans="1:20" ht="17.25" x14ac:dyDescent="0.25">
      <c r="A1302" s="2" t="s">
        <v>34</v>
      </c>
      <c r="B1302">
        <v>1969</v>
      </c>
      <c r="C1302" s="2" t="s">
        <v>33</v>
      </c>
      <c r="E1302" s="2" t="s">
        <v>23</v>
      </c>
      <c r="F1302" s="2" t="s">
        <v>29</v>
      </c>
      <c r="G1302" s="14">
        <v>642</v>
      </c>
      <c r="J1302" s="11" t="s">
        <v>199</v>
      </c>
      <c r="P1302" s="2" t="s">
        <v>24</v>
      </c>
      <c r="Q1302" s="2" t="s">
        <v>28</v>
      </c>
      <c r="R1302" s="2" t="s">
        <v>26</v>
      </c>
      <c r="S1302" s="2" t="s">
        <v>884</v>
      </c>
      <c r="T1302" s="15">
        <v>196</v>
      </c>
    </row>
    <row r="1303" spans="1:20" ht="17.25" x14ac:dyDescent="0.25">
      <c r="A1303" s="2" t="s">
        <v>34</v>
      </c>
      <c r="B1303">
        <v>1969</v>
      </c>
      <c r="C1303" s="2" t="s">
        <v>33</v>
      </c>
      <c r="E1303" s="2" t="s">
        <v>23</v>
      </c>
      <c r="F1303" s="2" t="s">
        <v>29</v>
      </c>
      <c r="G1303" s="14">
        <v>643</v>
      </c>
      <c r="J1303" s="11" t="s">
        <v>200</v>
      </c>
      <c r="P1303" s="2" t="s">
        <v>24</v>
      </c>
      <c r="Q1303" s="2" t="s">
        <v>28</v>
      </c>
      <c r="R1303" s="2" t="s">
        <v>26</v>
      </c>
      <c r="S1303" s="2" t="s">
        <v>885</v>
      </c>
      <c r="T1303" s="15">
        <v>322</v>
      </c>
    </row>
    <row r="1304" spans="1:20" ht="17.25" x14ac:dyDescent="0.25">
      <c r="A1304" s="2" t="s">
        <v>34</v>
      </c>
      <c r="B1304">
        <v>1969</v>
      </c>
      <c r="C1304" s="2" t="s">
        <v>33</v>
      </c>
      <c r="E1304" s="2" t="s">
        <v>23</v>
      </c>
      <c r="F1304" s="2" t="s">
        <v>29</v>
      </c>
      <c r="G1304" s="14">
        <v>644</v>
      </c>
      <c r="J1304" s="11" t="s">
        <v>201</v>
      </c>
      <c r="P1304" s="2" t="s">
        <v>24</v>
      </c>
      <c r="Q1304" s="2" t="s">
        <v>28</v>
      </c>
      <c r="R1304" s="2" t="s">
        <v>26</v>
      </c>
      <c r="S1304" s="2" t="s">
        <v>886</v>
      </c>
      <c r="T1304" s="15">
        <v>223</v>
      </c>
    </row>
    <row r="1305" spans="1:20" ht="17.25" x14ac:dyDescent="0.25">
      <c r="A1305" s="2" t="s">
        <v>34</v>
      </c>
      <c r="B1305">
        <v>1969</v>
      </c>
      <c r="C1305" s="2" t="s">
        <v>33</v>
      </c>
      <c r="E1305" s="2" t="s">
        <v>23</v>
      </c>
      <c r="F1305" s="2" t="s">
        <v>29</v>
      </c>
      <c r="G1305" s="14">
        <v>645</v>
      </c>
      <c r="J1305" s="11" t="s">
        <v>202</v>
      </c>
      <c r="P1305" s="2" t="s">
        <v>24</v>
      </c>
      <c r="Q1305" s="2" t="s">
        <v>28</v>
      </c>
      <c r="R1305" s="2" t="s">
        <v>26</v>
      </c>
      <c r="S1305" s="2" t="s">
        <v>887</v>
      </c>
      <c r="T1305" s="15">
        <v>162</v>
      </c>
    </row>
    <row r="1306" spans="1:20" ht="17.25" x14ac:dyDescent="0.25">
      <c r="A1306" s="2" t="s">
        <v>34</v>
      </c>
      <c r="B1306">
        <v>1969</v>
      </c>
      <c r="C1306" s="2" t="s">
        <v>33</v>
      </c>
      <c r="E1306" s="2" t="s">
        <v>23</v>
      </c>
      <c r="F1306" s="2" t="s">
        <v>29</v>
      </c>
      <c r="G1306" s="14">
        <v>646</v>
      </c>
      <c r="J1306" s="11" t="s">
        <v>203</v>
      </c>
      <c r="P1306" s="2" t="s">
        <v>24</v>
      </c>
      <c r="Q1306" s="2" t="s">
        <v>28</v>
      </c>
      <c r="R1306" s="2" t="s">
        <v>26</v>
      </c>
      <c r="S1306" s="2" t="s">
        <v>888</v>
      </c>
      <c r="T1306" s="15">
        <v>224</v>
      </c>
    </row>
    <row r="1307" spans="1:20" ht="17.25" x14ac:dyDescent="0.25">
      <c r="A1307" s="2" t="s">
        <v>34</v>
      </c>
      <c r="B1307">
        <v>1969</v>
      </c>
      <c r="C1307" s="2" t="s">
        <v>33</v>
      </c>
      <c r="E1307" s="2" t="s">
        <v>23</v>
      </c>
      <c r="F1307" s="2" t="s">
        <v>29</v>
      </c>
      <c r="G1307" s="14">
        <v>647</v>
      </c>
      <c r="J1307" s="11" t="s">
        <v>204</v>
      </c>
      <c r="P1307" s="2" t="s">
        <v>24</v>
      </c>
      <c r="Q1307" s="2" t="s">
        <v>28</v>
      </c>
      <c r="R1307" s="2" t="s">
        <v>26</v>
      </c>
      <c r="S1307" s="2" t="s">
        <v>889</v>
      </c>
      <c r="T1307" s="15">
        <v>135</v>
      </c>
    </row>
    <row r="1308" spans="1:20" ht="17.25" x14ac:dyDescent="0.25">
      <c r="A1308" s="2" t="s">
        <v>34</v>
      </c>
      <c r="B1308">
        <v>1969</v>
      </c>
      <c r="C1308" s="2" t="s">
        <v>33</v>
      </c>
      <c r="E1308" s="2" t="s">
        <v>23</v>
      </c>
      <c r="F1308" s="2" t="s">
        <v>29</v>
      </c>
      <c r="G1308" s="14">
        <v>648</v>
      </c>
      <c r="J1308" s="11" t="s">
        <v>205</v>
      </c>
      <c r="P1308" s="2" t="s">
        <v>24</v>
      </c>
      <c r="Q1308" s="2" t="s">
        <v>28</v>
      </c>
      <c r="R1308" s="2" t="s">
        <v>26</v>
      </c>
      <c r="S1308" s="2" t="s">
        <v>890</v>
      </c>
      <c r="T1308" s="15">
        <v>290</v>
      </c>
    </row>
    <row r="1309" spans="1:20" ht="17.25" x14ac:dyDescent="0.25">
      <c r="A1309" s="2" t="s">
        <v>34</v>
      </c>
      <c r="B1309">
        <v>1969</v>
      </c>
      <c r="C1309" s="2" t="s">
        <v>33</v>
      </c>
      <c r="E1309" s="2" t="s">
        <v>23</v>
      </c>
      <c r="F1309" s="2" t="s">
        <v>29</v>
      </c>
      <c r="G1309" s="14">
        <v>649</v>
      </c>
      <c r="J1309" s="11" t="s">
        <v>206</v>
      </c>
      <c r="P1309" s="2" t="s">
        <v>24</v>
      </c>
      <c r="Q1309" s="2" t="s">
        <v>28</v>
      </c>
      <c r="R1309" s="2" t="s">
        <v>26</v>
      </c>
      <c r="S1309" s="2" t="s">
        <v>891</v>
      </c>
      <c r="T1309" s="15">
        <v>212</v>
      </c>
    </row>
    <row r="1310" spans="1:20" ht="17.25" x14ac:dyDescent="0.25">
      <c r="A1310" s="2" t="s">
        <v>34</v>
      </c>
      <c r="B1310">
        <v>1969</v>
      </c>
      <c r="C1310" s="2" t="s">
        <v>33</v>
      </c>
      <c r="E1310" s="2" t="s">
        <v>23</v>
      </c>
      <c r="F1310" s="2" t="s">
        <v>29</v>
      </c>
      <c r="G1310" s="14">
        <v>650</v>
      </c>
      <c r="J1310" s="11" t="s">
        <v>207</v>
      </c>
      <c r="P1310" s="2" t="s">
        <v>24</v>
      </c>
      <c r="Q1310" s="2" t="s">
        <v>28</v>
      </c>
      <c r="R1310" s="2" t="s">
        <v>26</v>
      </c>
      <c r="S1310" s="2" t="s">
        <v>892</v>
      </c>
      <c r="T1310" s="15">
        <v>124</v>
      </c>
    </row>
    <row r="1311" spans="1:20" ht="17.25" x14ac:dyDescent="0.25">
      <c r="A1311" s="2" t="s">
        <v>34</v>
      </c>
      <c r="B1311">
        <v>1969</v>
      </c>
      <c r="C1311" s="2" t="s">
        <v>33</v>
      </c>
      <c r="E1311" s="2" t="s">
        <v>23</v>
      </c>
      <c r="F1311" s="2" t="s">
        <v>29</v>
      </c>
      <c r="G1311" s="14">
        <v>651</v>
      </c>
      <c r="J1311" s="11" t="s">
        <v>208</v>
      </c>
      <c r="P1311" s="2" t="s">
        <v>24</v>
      </c>
      <c r="Q1311" s="2" t="s">
        <v>28</v>
      </c>
      <c r="R1311" s="2" t="s">
        <v>26</v>
      </c>
      <c r="S1311" s="2" t="s">
        <v>893</v>
      </c>
      <c r="T1311" s="15">
        <v>126</v>
      </c>
    </row>
    <row r="1312" spans="1:20" ht="17.25" x14ac:dyDescent="0.25">
      <c r="A1312" s="2" t="s">
        <v>34</v>
      </c>
      <c r="B1312">
        <v>1969</v>
      </c>
      <c r="C1312" s="2" t="s">
        <v>33</v>
      </c>
      <c r="E1312" s="2" t="s">
        <v>23</v>
      </c>
      <c r="F1312" s="2" t="s">
        <v>29</v>
      </c>
      <c r="G1312" s="14">
        <v>652</v>
      </c>
      <c r="J1312" s="11" t="s">
        <v>209</v>
      </c>
      <c r="P1312" s="2" t="s">
        <v>24</v>
      </c>
      <c r="Q1312" s="2" t="s">
        <v>28</v>
      </c>
      <c r="R1312" s="2" t="s">
        <v>26</v>
      </c>
      <c r="S1312" s="2" t="s">
        <v>894</v>
      </c>
      <c r="T1312" s="15">
        <v>551</v>
      </c>
    </row>
    <row r="1313" spans="1:20" ht="17.25" x14ac:dyDescent="0.25">
      <c r="A1313" s="2" t="s">
        <v>34</v>
      </c>
      <c r="B1313">
        <v>1969</v>
      </c>
      <c r="C1313" s="2" t="s">
        <v>33</v>
      </c>
      <c r="E1313" s="2" t="s">
        <v>23</v>
      </c>
      <c r="F1313" s="2" t="s">
        <v>29</v>
      </c>
      <c r="G1313" s="14">
        <v>653</v>
      </c>
      <c r="J1313" s="11" t="s">
        <v>210</v>
      </c>
      <c r="P1313" s="2" t="s">
        <v>24</v>
      </c>
      <c r="Q1313" s="2" t="s">
        <v>28</v>
      </c>
      <c r="R1313" s="2" t="s">
        <v>26</v>
      </c>
      <c r="S1313" s="2" t="s">
        <v>895</v>
      </c>
      <c r="T1313" s="15">
        <v>247</v>
      </c>
    </row>
    <row r="1314" spans="1:20" ht="17.25" x14ac:dyDescent="0.25">
      <c r="A1314" s="2" t="s">
        <v>34</v>
      </c>
      <c r="B1314">
        <v>1969</v>
      </c>
      <c r="C1314" s="2" t="s">
        <v>33</v>
      </c>
      <c r="E1314" s="2" t="s">
        <v>23</v>
      </c>
      <c r="F1314" s="2" t="s">
        <v>29</v>
      </c>
      <c r="G1314" s="14">
        <v>654</v>
      </c>
      <c r="J1314" s="11" t="s">
        <v>211</v>
      </c>
      <c r="P1314" s="2" t="s">
        <v>24</v>
      </c>
      <c r="Q1314" s="2" t="s">
        <v>28</v>
      </c>
      <c r="R1314" s="2" t="s">
        <v>26</v>
      </c>
      <c r="S1314" s="2" t="s">
        <v>896</v>
      </c>
      <c r="T1314" s="15">
        <v>293</v>
      </c>
    </row>
    <row r="1315" spans="1:20" ht="17.25" x14ac:dyDescent="0.25">
      <c r="A1315" s="2" t="s">
        <v>34</v>
      </c>
      <c r="B1315">
        <v>1969</v>
      </c>
      <c r="C1315" s="2" t="s">
        <v>33</v>
      </c>
      <c r="E1315" s="2" t="s">
        <v>23</v>
      </c>
      <c r="F1315" s="2" t="s">
        <v>29</v>
      </c>
      <c r="G1315" s="14">
        <v>655</v>
      </c>
      <c r="J1315" s="11" t="s">
        <v>212</v>
      </c>
      <c r="P1315" s="2" t="s">
        <v>24</v>
      </c>
      <c r="Q1315" s="2" t="s">
        <v>28</v>
      </c>
      <c r="R1315" s="2" t="s">
        <v>26</v>
      </c>
      <c r="S1315" s="2" t="s">
        <v>897</v>
      </c>
      <c r="T1315" s="15">
        <v>235</v>
      </c>
    </row>
    <row r="1316" spans="1:20" ht="17.25" x14ac:dyDescent="0.25">
      <c r="A1316" s="2" t="s">
        <v>34</v>
      </c>
      <c r="B1316">
        <v>1969</v>
      </c>
      <c r="C1316" s="2" t="s">
        <v>33</v>
      </c>
      <c r="E1316" s="2" t="s">
        <v>23</v>
      </c>
      <c r="F1316" s="2" t="s">
        <v>29</v>
      </c>
      <c r="G1316" s="14">
        <v>656</v>
      </c>
      <c r="J1316" s="11" t="s">
        <v>213</v>
      </c>
      <c r="P1316" s="2" t="s">
        <v>24</v>
      </c>
      <c r="Q1316" s="2" t="s">
        <v>28</v>
      </c>
      <c r="R1316" s="2" t="s">
        <v>26</v>
      </c>
      <c r="S1316" s="2" t="s">
        <v>898</v>
      </c>
      <c r="T1316" s="15">
        <v>193</v>
      </c>
    </row>
    <row r="1317" spans="1:20" ht="17.25" x14ac:dyDescent="0.25">
      <c r="A1317" s="2" t="s">
        <v>34</v>
      </c>
      <c r="B1317">
        <v>1969</v>
      </c>
      <c r="C1317" s="2" t="s">
        <v>33</v>
      </c>
      <c r="E1317" s="2" t="s">
        <v>23</v>
      </c>
      <c r="F1317" s="2" t="s">
        <v>29</v>
      </c>
      <c r="G1317" s="14">
        <v>657</v>
      </c>
      <c r="J1317" s="11" t="s">
        <v>214</v>
      </c>
      <c r="P1317" s="2" t="s">
        <v>24</v>
      </c>
      <c r="Q1317" s="2" t="s">
        <v>28</v>
      </c>
      <c r="R1317" s="2" t="s">
        <v>26</v>
      </c>
      <c r="S1317" s="2" t="s">
        <v>899</v>
      </c>
      <c r="T1317" s="15">
        <v>142</v>
      </c>
    </row>
    <row r="1318" spans="1:20" ht="17.25" x14ac:dyDescent="0.25">
      <c r="A1318" s="2" t="s">
        <v>34</v>
      </c>
      <c r="B1318">
        <v>1969</v>
      </c>
      <c r="C1318" s="2" t="s">
        <v>33</v>
      </c>
      <c r="E1318" s="2" t="s">
        <v>23</v>
      </c>
      <c r="F1318" s="2" t="s">
        <v>29</v>
      </c>
      <c r="G1318" s="14">
        <v>658</v>
      </c>
      <c r="J1318" s="11" t="s">
        <v>215</v>
      </c>
      <c r="P1318" s="2" t="s">
        <v>24</v>
      </c>
      <c r="Q1318" s="2" t="s">
        <v>28</v>
      </c>
      <c r="R1318" s="2" t="s">
        <v>26</v>
      </c>
      <c r="S1318" s="2" t="s">
        <v>900</v>
      </c>
      <c r="T1318" s="15">
        <v>319</v>
      </c>
    </row>
    <row r="1319" spans="1:20" ht="17.25" x14ac:dyDescent="0.25">
      <c r="A1319" s="2" t="s">
        <v>34</v>
      </c>
      <c r="B1319">
        <v>1969</v>
      </c>
      <c r="C1319" s="2" t="s">
        <v>33</v>
      </c>
      <c r="E1319" s="2" t="s">
        <v>23</v>
      </c>
      <c r="F1319" s="2" t="s">
        <v>29</v>
      </c>
      <c r="G1319" s="14">
        <v>659</v>
      </c>
      <c r="J1319" s="11" t="s">
        <v>216</v>
      </c>
      <c r="P1319" s="2" t="s">
        <v>24</v>
      </c>
      <c r="Q1319" s="2" t="s">
        <v>28</v>
      </c>
      <c r="R1319" s="2" t="s">
        <v>26</v>
      </c>
      <c r="S1319" s="2" t="s">
        <v>901</v>
      </c>
      <c r="T1319" s="15">
        <v>212</v>
      </c>
    </row>
    <row r="1320" spans="1:20" ht="17.25" x14ac:dyDescent="0.25">
      <c r="A1320" s="2" t="s">
        <v>34</v>
      </c>
      <c r="B1320">
        <v>1969</v>
      </c>
      <c r="C1320" s="2" t="s">
        <v>33</v>
      </c>
      <c r="E1320" s="2" t="s">
        <v>23</v>
      </c>
      <c r="F1320" s="2" t="s">
        <v>29</v>
      </c>
      <c r="G1320" s="14">
        <v>660</v>
      </c>
      <c r="J1320" s="11" t="s">
        <v>217</v>
      </c>
      <c r="P1320" s="2" t="s">
        <v>24</v>
      </c>
      <c r="Q1320" s="2" t="s">
        <v>28</v>
      </c>
      <c r="R1320" s="2" t="s">
        <v>26</v>
      </c>
      <c r="S1320" s="2" t="s">
        <v>902</v>
      </c>
      <c r="T1320" s="15">
        <v>204</v>
      </c>
    </row>
    <row r="1321" spans="1:20" ht="17.25" x14ac:dyDescent="0.25">
      <c r="A1321" s="2" t="s">
        <v>34</v>
      </c>
      <c r="B1321">
        <v>1969</v>
      </c>
      <c r="C1321" s="2" t="s">
        <v>33</v>
      </c>
      <c r="E1321" s="2" t="s">
        <v>23</v>
      </c>
      <c r="F1321" s="2" t="s">
        <v>29</v>
      </c>
      <c r="G1321" s="14">
        <v>661</v>
      </c>
      <c r="J1321" s="11" t="s">
        <v>218</v>
      </c>
      <c r="P1321" s="2" t="s">
        <v>24</v>
      </c>
      <c r="Q1321" s="2" t="s">
        <v>28</v>
      </c>
      <c r="R1321" s="2" t="s">
        <v>26</v>
      </c>
      <c r="S1321" s="2" t="s">
        <v>903</v>
      </c>
      <c r="T1321" s="15">
        <v>294</v>
      </c>
    </row>
    <row r="1322" spans="1:20" ht="17.25" x14ac:dyDescent="0.25">
      <c r="A1322" s="2" t="s">
        <v>34</v>
      </c>
      <c r="B1322">
        <v>1969</v>
      </c>
      <c r="C1322" s="2" t="s">
        <v>33</v>
      </c>
      <c r="E1322" s="2" t="s">
        <v>23</v>
      </c>
      <c r="F1322" s="2" t="s">
        <v>29</v>
      </c>
      <c r="G1322" s="14">
        <v>662</v>
      </c>
      <c r="J1322" s="11" t="s">
        <v>219</v>
      </c>
      <c r="P1322" s="2" t="s">
        <v>24</v>
      </c>
      <c r="Q1322" s="2" t="s">
        <v>28</v>
      </c>
      <c r="R1322" s="2" t="s">
        <v>26</v>
      </c>
      <c r="S1322" s="2" t="s">
        <v>904</v>
      </c>
      <c r="T1322" s="15">
        <v>189</v>
      </c>
    </row>
    <row r="1323" spans="1:20" ht="17.25" x14ac:dyDescent="0.25">
      <c r="A1323" s="2" t="s">
        <v>34</v>
      </c>
      <c r="B1323">
        <v>1969</v>
      </c>
      <c r="C1323" s="2" t="s">
        <v>33</v>
      </c>
      <c r="E1323" s="2" t="s">
        <v>23</v>
      </c>
      <c r="F1323" s="2" t="s">
        <v>29</v>
      </c>
      <c r="G1323" s="14">
        <v>663</v>
      </c>
      <c r="J1323" s="11" t="s">
        <v>220</v>
      </c>
      <c r="P1323" s="2" t="s">
        <v>24</v>
      </c>
      <c r="Q1323" s="2" t="s">
        <v>28</v>
      </c>
      <c r="R1323" s="2" t="s">
        <v>26</v>
      </c>
      <c r="S1323" s="2" t="s">
        <v>905</v>
      </c>
      <c r="T1323" s="15">
        <v>217</v>
      </c>
    </row>
    <row r="1324" spans="1:20" ht="17.25" x14ac:dyDescent="0.25">
      <c r="A1324" s="2" t="s">
        <v>34</v>
      </c>
      <c r="B1324">
        <v>1969</v>
      </c>
      <c r="C1324" s="2" t="s">
        <v>33</v>
      </c>
      <c r="E1324" s="2" t="s">
        <v>23</v>
      </c>
      <c r="F1324" s="2" t="s">
        <v>29</v>
      </c>
      <c r="G1324" s="14">
        <v>664</v>
      </c>
      <c r="J1324" s="11" t="s">
        <v>221</v>
      </c>
      <c r="P1324" s="2" t="s">
        <v>24</v>
      </c>
      <c r="Q1324" s="2" t="s">
        <v>28</v>
      </c>
      <c r="R1324" s="2" t="s">
        <v>26</v>
      </c>
      <c r="S1324" s="2" t="s">
        <v>906</v>
      </c>
      <c r="T1324" s="15">
        <v>158</v>
      </c>
    </row>
    <row r="1325" spans="1:20" ht="17.25" x14ac:dyDescent="0.25">
      <c r="A1325" s="2" t="s">
        <v>34</v>
      </c>
      <c r="B1325">
        <v>1969</v>
      </c>
      <c r="C1325" s="2" t="s">
        <v>33</v>
      </c>
      <c r="E1325" s="2" t="s">
        <v>23</v>
      </c>
      <c r="F1325" s="2" t="s">
        <v>29</v>
      </c>
      <c r="G1325" s="14">
        <v>665</v>
      </c>
      <c r="J1325" s="11" t="s">
        <v>222</v>
      </c>
      <c r="P1325" s="2" t="s">
        <v>24</v>
      </c>
      <c r="Q1325" s="2" t="s">
        <v>28</v>
      </c>
      <c r="R1325" s="2" t="s">
        <v>26</v>
      </c>
      <c r="S1325" s="2" t="s">
        <v>907</v>
      </c>
      <c r="T1325" s="15">
        <v>115</v>
      </c>
    </row>
    <row r="1326" spans="1:20" ht="17.25" x14ac:dyDescent="0.25">
      <c r="A1326" s="2" t="s">
        <v>34</v>
      </c>
      <c r="B1326">
        <v>1969</v>
      </c>
      <c r="C1326" s="2" t="s">
        <v>33</v>
      </c>
      <c r="E1326" s="2" t="s">
        <v>23</v>
      </c>
      <c r="F1326" s="2" t="s">
        <v>29</v>
      </c>
      <c r="G1326" s="14">
        <v>666</v>
      </c>
      <c r="J1326" s="11" t="s">
        <v>223</v>
      </c>
      <c r="P1326" s="2" t="s">
        <v>24</v>
      </c>
      <c r="Q1326" s="2" t="s">
        <v>28</v>
      </c>
      <c r="R1326" s="2" t="s">
        <v>26</v>
      </c>
      <c r="S1326" s="2" t="s">
        <v>908</v>
      </c>
      <c r="T1326" s="15">
        <v>87</v>
      </c>
    </row>
    <row r="1327" spans="1:20" ht="17.25" x14ac:dyDescent="0.25">
      <c r="A1327" s="2" t="s">
        <v>34</v>
      </c>
      <c r="B1327">
        <v>1969</v>
      </c>
      <c r="C1327" s="2" t="s">
        <v>33</v>
      </c>
      <c r="E1327" s="2" t="s">
        <v>23</v>
      </c>
      <c r="F1327" s="2" t="s">
        <v>29</v>
      </c>
      <c r="G1327" s="14">
        <v>667</v>
      </c>
      <c r="J1327" s="11" t="s">
        <v>224</v>
      </c>
      <c r="P1327" s="2" t="s">
        <v>24</v>
      </c>
      <c r="Q1327" s="2" t="s">
        <v>28</v>
      </c>
      <c r="R1327" s="2" t="s">
        <v>26</v>
      </c>
      <c r="S1327" s="2" t="s">
        <v>909</v>
      </c>
      <c r="T1327" s="15">
        <v>249</v>
      </c>
    </row>
    <row r="1328" spans="1:20" ht="17.25" x14ac:dyDescent="0.25">
      <c r="A1328" s="2" t="s">
        <v>34</v>
      </c>
      <c r="B1328">
        <v>1969</v>
      </c>
      <c r="C1328" s="2" t="s">
        <v>33</v>
      </c>
      <c r="E1328" s="2" t="s">
        <v>23</v>
      </c>
      <c r="F1328" s="2" t="s">
        <v>29</v>
      </c>
      <c r="G1328" s="14">
        <v>668</v>
      </c>
      <c r="J1328" s="11" t="s">
        <v>225</v>
      </c>
      <c r="P1328" s="2" t="s">
        <v>24</v>
      </c>
      <c r="Q1328" s="2" t="s">
        <v>28</v>
      </c>
      <c r="R1328" s="2" t="s">
        <v>26</v>
      </c>
      <c r="S1328" s="2" t="s">
        <v>910</v>
      </c>
      <c r="T1328" s="15">
        <v>193</v>
      </c>
    </row>
    <row r="1329" spans="1:20" ht="17.25" x14ac:dyDescent="0.25">
      <c r="A1329" s="2" t="s">
        <v>34</v>
      </c>
      <c r="B1329">
        <v>1969</v>
      </c>
      <c r="C1329" s="2" t="s">
        <v>33</v>
      </c>
      <c r="E1329" s="2" t="s">
        <v>23</v>
      </c>
      <c r="F1329" s="2" t="s">
        <v>29</v>
      </c>
      <c r="G1329" s="14">
        <v>669</v>
      </c>
      <c r="J1329" s="11" t="s">
        <v>226</v>
      </c>
      <c r="P1329" s="2" t="s">
        <v>24</v>
      </c>
      <c r="Q1329" s="2" t="s">
        <v>28</v>
      </c>
      <c r="R1329" s="2" t="s">
        <v>26</v>
      </c>
      <c r="S1329" s="2" t="s">
        <v>911</v>
      </c>
      <c r="T1329" s="15">
        <v>150</v>
      </c>
    </row>
    <row r="1330" spans="1:20" ht="17.25" x14ac:dyDescent="0.25">
      <c r="A1330" s="2" t="s">
        <v>34</v>
      </c>
      <c r="B1330">
        <v>1969</v>
      </c>
      <c r="C1330" s="2" t="s">
        <v>33</v>
      </c>
      <c r="E1330" s="2" t="s">
        <v>23</v>
      </c>
      <c r="F1330" s="2" t="s">
        <v>29</v>
      </c>
      <c r="G1330" s="14">
        <v>670</v>
      </c>
      <c r="J1330" s="11" t="s">
        <v>227</v>
      </c>
      <c r="P1330" s="2" t="s">
        <v>24</v>
      </c>
      <c r="Q1330" s="2" t="s">
        <v>28</v>
      </c>
      <c r="R1330" s="2" t="s">
        <v>26</v>
      </c>
      <c r="S1330" s="2" t="s">
        <v>912</v>
      </c>
      <c r="T1330" s="15">
        <v>112</v>
      </c>
    </row>
    <row r="1331" spans="1:20" ht="17.25" x14ac:dyDescent="0.25">
      <c r="A1331" s="2" t="s">
        <v>34</v>
      </c>
      <c r="B1331">
        <v>1969</v>
      </c>
      <c r="C1331" s="2" t="s">
        <v>33</v>
      </c>
      <c r="E1331" s="2" t="s">
        <v>23</v>
      </c>
      <c r="F1331" s="2" t="s">
        <v>29</v>
      </c>
      <c r="G1331" s="14">
        <v>671</v>
      </c>
      <c r="J1331" s="11" t="s">
        <v>228</v>
      </c>
      <c r="P1331" s="2" t="s">
        <v>24</v>
      </c>
      <c r="Q1331" s="2" t="s">
        <v>28</v>
      </c>
      <c r="R1331" s="2" t="s">
        <v>26</v>
      </c>
      <c r="S1331" s="2" t="s">
        <v>913</v>
      </c>
      <c r="T1331" s="15">
        <v>400</v>
      </c>
    </row>
    <row r="1332" spans="1:20" ht="17.25" x14ac:dyDescent="0.25">
      <c r="A1332" s="2" t="s">
        <v>34</v>
      </c>
      <c r="B1332">
        <v>1969</v>
      </c>
      <c r="C1332" s="2" t="s">
        <v>33</v>
      </c>
      <c r="E1332" s="2" t="s">
        <v>23</v>
      </c>
      <c r="F1332" s="2" t="s">
        <v>29</v>
      </c>
      <c r="G1332" s="14">
        <v>672</v>
      </c>
      <c r="J1332" s="11" t="s">
        <v>229</v>
      </c>
      <c r="P1332" s="2" t="s">
        <v>24</v>
      </c>
      <c r="Q1332" s="2" t="s">
        <v>28</v>
      </c>
      <c r="R1332" s="2" t="s">
        <v>26</v>
      </c>
      <c r="S1332" s="2" t="s">
        <v>914</v>
      </c>
      <c r="T1332" s="15">
        <v>174</v>
      </c>
    </row>
    <row r="1333" spans="1:20" ht="17.25" x14ac:dyDescent="0.25">
      <c r="A1333" s="2" t="s">
        <v>34</v>
      </c>
      <c r="B1333">
        <v>1969</v>
      </c>
      <c r="C1333" s="2" t="s">
        <v>33</v>
      </c>
      <c r="E1333" s="2" t="s">
        <v>23</v>
      </c>
      <c r="F1333" s="2" t="s">
        <v>29</v>
      </c>
      <c r="G1333" s="14">
        <v>673</v>
      </c>
      <c r="J1333" s="11" t="s">
        <v>230</v>
      </c>
      <c r="P1333" s="2" t="s">
        <v>24</v>
      </c>
      <c r="Q1333" s="2" t="s">
        <v>28</v>
      </c>
      <c r="R1333" s="2" t="s">
        <v>26</v>
      </c>
      <c r="S1333" s="2" t="s">
        <v>915</v>
      </c>
      <c r="T1333" s="15">
        <v>220</v>
      </c>
    </row>
    <row r="1334" spans="1:20" ht="17.25" x14ac:dyDescent="0.25">
      <c r="A1334" s="2" t="s">
        <v>34</v>
      </c>
      <c r="B1334">
        <v>1969</v>
      </c>
      <c r="C1334" s="2" t="s">
        <v>33</v>
      </c>
      <c r="E1334" s="2" t="s">
        <v>23</v>
      </c>
      <c r="F1334" s="2" t="s">
        <v>29</v>
      </c>
      <c r="G1334" s="14">
        <v>674</v>
      </c>
      <c r="J1334" s="11" t="s">
        <v>231</v>
      </c>
      <c r="P1334" s="2" t="s">
        <v>24</v>
      </c>
      <c r="Q1334" s="2" t="s">
        <v>28</v>
      </c>
      <c r="R1334" s="2" t="s">
        <v>26</v>
      </c>
      <c r="S1334" s="2" t="s">
        <v>916</v>
      </c>
      <c r="T1334" s="15">
        <v>260</v>
      </c>
    </row>
    <row r="1335" spans="1:20" ht="17.25" x14ac:dyDescent="0.25">
      <c r="A1335" s="2" t="s">
        <v>34</v>
      </c>
      <c r="B1335">
        <v>1969</v>
      </c>
      <c r="C1335" s="2" t="s">
        <v>33</v>
      </c>
      <c r="E1335" s="2" t="s">
        <v>23</v>
      </c>
      <c r="F1335" s="2" t="s">
        <v>29</v>
      </c>
      <c r="G1335" s="14">
        <v>675</v>
      </c>
      <c r="J1335" s="11" t="s">
        <v>232</v>
      </c>
      <c r="P1335" s="2" t="s">
        <v>24</v>
      </c>
      <c r="Q1335" s="2" t="s">
        <v>28</v>
      </c>
      <c r="R1335" s="2" t="s">
        <v>26</v>
      </c>
      <c r="S1335" s="2" t="s">
        <v>917</v>
      </c>
      <c r="T1335" s="15">
        <v>148</v>
      </c>
    </row>
    <row r="1336" spans="1:20" ht="17.25" x14ac:dyDescent="0.25">
      <c r="A1336" s="2" t="s">
        <v>34</v>
      </c>
      <c r="B1336">
        <v>1969</v>
      </c>
      <c r="C1336" s="2" t="s">
        <v>33</v>
      </c>
      <c r="E1336" s="2" t="s">
        <v>23</v>
      </c>
      <c r="F1336" s="2" t="s">
        <v>29</v>
      </c>
      <c r="G1336" s="14">
        <v>676</v>
      </c>
      <c r="J1336" s="11" t="s">
        <v>233</v>
      </c>
      <c r="P1336" s="2" t="s">
        <v>24</v>
      </c>
      <c r="Q1336" s="2" t="s">
        <v>28</v>
      </c>
      <c r="R1336" s="2" t="s">
        <v>26</v>
      </c>
      <c r="S1336" s="2" t="s">
        <v>918</v>
      </c>
      <c r="T1336" s="15">
        <v>479</v>
      </c>
    </row>
    <row r="1337" spans="1:20" ht="17.25" x14ac:dyDescent="0.25">
      <c r="A1337" s="2" t="s">
        <v>34</v>
      </c>
      <c r="B1337">
        <v>1969</v>
      </c>
      <c r="C1337" s="2" t="s">
        <v>33</v>
      </c>
      <c r="E1337" s="2" t="s">
        <v>23</v>
      </c>
      <c r="F1337" s="2" t="s">
        <v>29</v>
      </c>
      <c r="G1337" s="14">
        <v>677</v>
      </c>
      <c r="J1337" s="11" t="s">
        <v>234</v>
      </c>
      <c r="P1337" s="2" t="s">
        <v>24</v>
      </c>
      <c r="Q1337" s="2" t="s">
        <v>28</v>
      </c>
      <c r="R1337" s="2" t="s">
        <v>26</v>
      </c>
      <c r="S1337" s="2" t="s">
        <v>919</v>
      </c>
      <c r="T1337" s="15">
        <v>209</v>
      </c>
    </row>
    <row r="1338" spans="1:20" ht="17.25" x14ac:dyDescent="0.25">
      <c r="A1338" s="2" t="s">
        <v>34</v>
      </c>
      <c r="B1338">
        <v>1969</v>
      </c>
      <c r="C1338" s="2" t="s">
        <v>33</v>
      </c>
      <c r="E1338" s="2" t="s">
        <v>23</v>
      </c>
      <c r="F1338" s="2" t="s">
        <v>29</v>
      </c>
      <c r="G1338" s="14">
        <v>678</v>
      </c>
      <c r="J1338" s="11" t="s">
        <v>235</v>
      </c>
      <c r="P1338" s="2" t="s">
        <v>24</v>
      </c>
      <c r="Q1338" s="2" t="s">
        <v>28</v>
      </c>
      <c r="R1338" s="2" t="s">
        <v>26</v>
      </c>
      <c r="S1338" s="2" t="s">
        <v>920</v>
      </c>
      <c r="T1338" s="15">
        <v>256</v>
      </c>
    </row>
    <row r="1339" spans="1:20" ht="17.25" x14ac:dyDescent="0.25">
      <c r="A1339" s="2" t="s">
        <v>34</v>
      </c>
      <c r="B1339">
        <v>1969</v>
      </c>
      <c r="C1339" s="2" t="s">
        <v>33</v>
      </c>
      <c r="E1339" s="2" t="s">
        <v>23</v>
      </c>
      <c r="F1339" s="2" t="s">
        <v>29</v>
      </c>
      <c r="G1339" s="14">
        <v>679</v>
      </c>
      <c r="J1339" s="11" t="s">
        <v>236</v>
      </c>
      <c r="P1339" s="2" t="s">
        <v>24</v>
      </c>
      <c r="Q1339" s="2" t="s">
        <v>28</v>
      </c>
      <c r="R1339" s="2" t="s">
        <v>26</v>
      </c>
      <c r="S1339" s="2" t="s">
        <v>921</v>
      </c>
      <c r="T1339" s="15">
        <v>102</v>
      </c>
    </row>
    <row r="1340" spans="1:20" ht="17.25" x14ac:dyDescent="0.25">
      <c r="A1340" s="2" t="s">
        <v>34</v>
      </c>
      <c r="B1340">
        <v>1969</v>
      </c>
      <c r="C1340" s="2" t="s">
        <v>33</v>
      </c>
      <c r="E1340" s="2" t="s">
        <v>23</v>
      </c>
      <c r="F1340" s="2" t="s">
        <v>29</v>
      </c>
      <c r="G1340" s="14">
        <v>680</v>
      </c>
      <c r="J1340" s="11" t="s">
        <v>237</v>
      </c>
      <c r="P1340" s="2" t="s">
        <v>24</v>
      </c>
      <c r="Q1340" s="2" t="s">
        <v>28</v>
      </c>
      <c r="R1340" s="2" t="s">
        <v>26</v>
      </c>
      <c r="S1340" s="2" t="s">
        <v>922</v>
      </c>
      <c r="T1340" s="15">
        <v>104</v>
      </c>
    </row>
    <row r="1341" spans="1:20" ht="17.25" x14ac:dyDescent="0.25">
      <c r="A1341" s="2" t="s">
        <v>34</v>
      </c>
      <c r="B1341">
        <v>1969</v>
      </c>
      <c r="C1341" s="2" t="s">
        <v>33</v>
      </c>
      <c r="E1341" s="2" t="s">
        <v>23</v>
      </c>
      <c r="F1341" s="2" t="s">
        <v>29</v>
      </c>
      <c r="G1341" s="14">
        <v>681</v>
      </c>
      <c r="J1341" s="11" t="s">
        <v>238</v>
      </c>
      <c r="P1341" s="2" t="s">
        <v>24</v>
      </c>
      <c r="Q1341" s="2" t="s">
        <v>28</v>
      </c>
      <c r="R1341" s="2" t="s">
        <v>26</v>
      </c>
      <c r="S1341" s="2" t="s">
        <v>923</v>
      </c>
      <c r="T1341" s="15">
        <v>88</v>
      </c>
    </row>
    <row r="1342" spans="1:20" ht="17.25" x14ac:dyDescent="0.25">
      <c r="A1342" s="2" t="s">
        <v>34</v>
      </c>
      <c r="B1342">
        <v>1969</v>
      </c>
      <c r="C1342" s="2" t="s">
        <v>33</v>
      </c>
      <c r="E1342" s="2" t="s">
        <v>23</v>
      </c>
      <c r="F1342" s="2" t="s">
        <v>29</v>
      </c>
      <c r="G1342" s="14">
        <v>682</v>
      </c>
      <c r="J1342" s="11" t="s">
        <v>239</v>
      </c>
      <c r="P1342" s="2" t="s">
        <v>24</v>
      </c>
      <c r="Q1342" s="2" t="s">
        <v>28</v>
      </c>
      <c r="R1342" s="2" t="s">
        <v>26</v>
      </c>
      <c r="S1342" s="2" t="s">
        <v>924</v>
      </c>
      <c r="T1342" s="15">
        <v>481</v>
      </c>
    </row>
    <row r="1343" spans="1:20" ht="17.25" x14ac:dyDescent="0.25">
      <c r="A1343" s="2" t="s">
        <v>34</v>
      </c>
      <c r="B1343">
        <v>1969</v>
      </c>
      <c r="C1343" s="2" t="s">
        <v>33</v>
      </c>
      <c r="E1343" s="2" t="s">
        <v>23</v>
      </c>
      <c r="F1343" s="2" t="s">
        <v>29</v>
      </c>
      <c r="G1343" s="14">
        <v>683</v>
      </c>
      <c r="J1343" s="11" t="s">
        <v>240</v>
      </c>
      <c r="P1343" s="2" t="s">
        <v>24</v>
      </c>
      <c r="Q1343" s="2" t="s">
        <v>28</v>
      </c>
      <c r="R1343" s="2" t="s">
        <v>26</v>
      </c>
      <c r="S1343" s="2" t="s">
        <v>925</v>
      </c>
      <c r="T1343" s="15">
        <v>208</v>
      </c>
    </row>
    <row r="1344" spans="1:20" ht="17.25" x14ac:dyDescent="0.25">
      <c r="A1344" s="2" t="s">
        <v>34</v>
      </c>
      <c r="B1344">
        <v>1969</v>
      </c>
      <c r="C1344" s="2" t="s">
        <v>33</v>
      </c>
      <c r="E1344" s="2" t="s">
        <v>23</v>
      </c>
      <c r="F1344" s="2" t="s">
        <v>29</v>
      </c>
      <c r="G1344" s="14">
        <v>684</v>
      </c>
      <c r="J1344" s="11" t="s">
        <v>241</v>
      </c>
      <c r="P1344" s="2" t="s">
        <v>24</v>
      </c>
      <c r="Q1344" s="2" t="s">
        <v>28</v>
      </c>
      <c r="R1344" s="2" t="s">
        <v>26</v>
      </c>
      <c r="S1344" s="2" t="s">
        <v>926</v>
      </c>
      <c r="T1344" s="15">
        <v>238</v>
      </c>
    </row>
    <row r="1345" spans="1:20" ht="17.25" x14ac:dyDescent="0.25">
      <c r="A1345" s="2" t="s">
        <v>34</v>
      </c>
      <c r="B1345">
        <v>1969</v>
      </c>
      <c r="C1345" s="2" t="s">
        <v>33</v>
      </c>
      <c r="E1345" s="2" t="s">
        <v>23</v>
      </c>
      <c r="F1345" s="2" t="s">
        <v>29</v>
      </c>
      <c r="G1345" s="14">
        <v>685</v>
      </c>
      <c r="J1345" s="11" t="s">
        <v>242</v>
      </c>
      <c r="P1345" s="2" t="s">
        <v>24</v>
      </c>
      <c r="Q1345" s="2" t="s">
        <v>28</v>
      </c>
      <c r="R1345" s="2" t="s">
        <v>26</v>
      </c>
      <c r="S1345" s="2" t="s">
        <v>927</v>
      </c>
      <c r="T1345" s="15">
        <v>136</v>
      </c>
    </row>
    <row r="1346" spans="1:20" ht="17.25" x14ac:dyDescent="0.25">
      <c r="A1346" s="2" t="s">
        <v>34</v>
      </c>
      <c r="B1346">
        <v>1969</v>
      </c>
      <c r="C1346" s="2" t="s">
        <v>33</v>
      </c>
      <c r="E1346" s="2" t="s">
        <v>23</v>
      </c>
      <c r="F1346" s="2" t="s">
        <v>29</v>
      </c>
      <c r="G1346" s="14">
        <v>686</v>
      </c>
      <c r="J1346" s="11" t="s">
        <v>243</v>
      </c>
      <c r="P1346" s="2" t="s">
        <v>24</v>
      </c>
      <c r="Q1346" s="2" t="s">
        <v>28</v>
      </c>
      <c r="R1346" s="2" t="s">
        <v>26</v>
      </c>
      <c r="S1346" s="2" t="s">
        <v>928</v>
      </c>
      <c r="T1346" s="15">
        <v>221</v>
      </c>
    </row>
    <row r="1347" spans="1:20" ht="17.25" x14ac:dyDescent="0.25">
      <c r="A1347" s="2" t="s">
        <v>34</v>
      </c>
      <c r="B1347">
        <v>1969</v>
      </c>
      <c r="C1347" s="2" t="s">
        <v>33</v>
      </c>
      <c r="E1347" s="2" t="s">
        <v>23</v>
      </c>
      <c r="F1347" s="2" t="s">
        <v>29</v>
      </c>
      <c r="G1347" s="14">
        <v>687</v>
      </c>
      <c r="J1347" s="11" t="s">
        <v>244</v>
      </c>
      <c r="P1347" s="2" t="s">
        <v>24</v>
      </c>
      <c r="Q1347" s="2" t="s">
        <v>28</v>
      </c>
      <c r="R1347" s="2" t="s">
        <v>26</v>
      </c>
      <c r="S1347" s="2" t="s">
        <v>929</v>
      </c>
      <c r="T1347" s="15">
        <v>441</v>
      </c>
    </row>
    <row r="1348" spans="1:20" ht="17.25" x14ac:dyDescent="0.25">
      <c r="A1348" s="2" t="s">
        <v>34</v>
      </c>
      <c r="B1348">
        <v>1969</v>
      </c>
      <c r="C1348" s="2" t="s">
        <v>33</v>
      </c>
      <c r="E1348" s="2" t="s">
        <v>23</v>
      </c>
      <c r="F1348" s="2" t="s">
        <v>29</v>
      </c>
      <c r="G1348" s="14">
        <v>688</v>
      </c>
      <c r="J1348" s="11" t="s">
        <v>245</v>
      </c>
      <c r="P1348" s="2" t="s">
        <v>24</v>
      </c>
      <c r="Q1348" s="2" t="s">
        <v>28</v>
      </c>
      <c r="R1348" s="2" t="s">
        <v>26</v>
      </c>
      <c r="S1348" s="2" t="s">
        <v>930</v>
      </c>
      <c r="T1348" s="15">
        <v>182</v>
      </c>
    </row>
    <row r="1349" spans="1:20" ht="17.25" x14ac:dyDescent="0.25">
      <c r="A1349" s="2" t="s">
        <v>34</v>
      </c>
      <c r="B1349">
        <v>1969</v>
      </c>
      <c r="C1349" s="2" t="s">
        <v>33</v>
      </c>
      <c r="E1349" s="2" t="s">
        <v>23</v>
      </c>
      <c r="F1349" s="2" t="s">
        <v>29</v>
      </c>
      <c r="G1349" s="14">
        <v>689</v>
      </c>
      <c r="J1349" s="11" t="s">
        <v>246</v>
      </c>
      <c r="P1349" s="2" t="s">
        <v>24</v>
      </c>
      <c r="Q1349" s="2" t="s">
        <v>28</v>
      </c>
      <c r="R1349" s="2" t="s">
        <v>26</v>
      </c>
      <c r="S1349" s="2" t="s">
        <v>931</v>
      </c>
      <c r="T1349" s="15">
        <v>101</v>
      </c>
    </row>
    <row r="1350" spans="1:20" ht="17.25" x14ac:dyDescent="0.25">
      <c r="A1350" s="2" t="s">
        <v>34</v>
      </c>
      <c r="B1350">
        <v>1969</v>
      </c>
      <c r="C1350" s="2" t="s">
        <v>33</v>
      </c>
      <c r="E1350" s="2" t="s">
        <v>23</v>
      </c>
      <c r="F1350" s="2" t="s">
        <v>29</v>
      </c>
      <c r="G1350" s="14">
        <v>690</v>
      </c>
      <c r="J1350" s="11" t="s">
        <v>247</v>
      </c>
      <c r="P1350" s="2" t="s">
        <v>24</v>
      </c>
      <c r="Q1350" s="2" t="s">
        <v>28</v>
      </c>
      <c r="R1350" s="2" t="s">
        <v>26</v>
      </c>
      <c r="S1350" s="2" t="s">
        <v>932</v>
      </c>
      <c r="T1350" s="15">
        <v>135</v>
      </c>
    </row>
    <row r="1351" spans="1:20" ht="17.25" x14ac:dyDescent="0.25">
      <c r="A1351" s="2" t="s">
        <v>34</v>
      </c>
      <c r="B1351">
        <v>1969</v>
      </c>
      <c r="C1351" s="2" t="s">
        <v>33</v>
      </c>
      <c r="E1351" s="2" t="s">
        <v>23</v>
      </c>
      <c r="F1351" s="2" t="s">
        <v>29</v>
      </c>
      <c r="G1351" s="14">
        <v>691</v>
      </c>
      <c r="J1351" s="11" t="s">
        <v>248</v>
      </c>
      <c r="P1351" s="2" t="s">
        <v>24</v>
      </c>
      <c r="Q1351" s="2" t="s">
        <v>28</v>
      </c>
      <c r="R1351" s="2" t="s">
        <v>26</v>
      </c>
      <c r="S1351" s="2" t="s">
        <v>933</v>
      </c>
      <c r="T1351" s="15">
        <v>255</v>
      </c>
    </row>
    <row r="1352" spans="1:20" ht="17.25" x14ac:dyDescent="0.25">
      <c r="A1352" s="2" t="s">
        <v>34</v>
      </c>
      <c r="B1352">
        <v>1969</v>
      </c>
      <c r="C1352" s="2" t="s">
        <v>33</v>
      </c>
      <c r="E1352" s="2" t="s">
        <v>23</v>
      </c>
      <c r="F1352" s="2" t="s">
        <v>29</v>
      </c>
      <c r="G1352" s="14">
        <v>692</v>
      </c>
      <c r="J1352" s="11" t="s">
        <v>249</v>
      </c>
      <c r="P1352" s="2" t="s">
        <v>24</v>
      </c>
      <c r="Q1352" s="2" t="s">
        <v>28</v>
      </c>
      <c r="R1352" s="2" t="s">
        <v>26</v>
      </c>
      <c r="S1352" s="2" t="s">
        <v>934</v>
      </c>
      <c r="T1352" s="15">
        <v>209</v>
      </c>
    </row>
    <row r="1353" spans="1:20" ht="17.25" x14ac:dyDescent="0.25">
      <c r="A1353" s="2" t="s">
        <v>34</v>
      </c>
      <c r="B1353">
        <v>1969</v>
      </c>
      <c r="C1353" s="2" t="s">
        <v>33</v>
      </c>
      <c r="E1353" s="2" t="s">
        <v>23</v>
      </c>
      <c r="F1353" s="2" t="s">
        <v>29</v>
      </c>
      <c r="G1353" s="14">
        <v>693</v>
      </c>
      <c r="J1353" s="11" t="s">
        <v>250</v>
      </c>
      <c r="P1353" s="2" t="s">
        <v>24</v>
      </c>
      <c r="Q1353" s="2" t="s">
        <v>28</v>
      </c>
      <c r="R1353" s="2" t="s">
        <v>26</v>
      </c>
      <c r="S1353" s="2" t="s">
        <v>935</v>
      </c>
      <c r="T1353" s="15">
        <v>280</v>
      </c>
    </row>
    <row r="1354" spans="1:20" ht="17.25" x14ac:dyDescent="0.25">
      <c r="A1354" s="2" t="s">
        <v>34</v>
      </c>
      <c r="B1354">
        <v>1969</v>
      </c>
      <c r="C1354" s="2" t="s">
        <v>33</v>
      </c>
      <c r="E1354" s="2" t="s">
        <v>23</v>
      </c>
      <c r="F1354" s="2" t="s">
        <v>29</v>
      </c>
      <c r="G1354" s="14">
        <v>694</v>
      </c>
      <c r="J1354" s="11" t="s">
        <v>251</v>
      </c>
      <c r="P1354" s="2" t="s">
        <v>24</v>
      </c>
      <c r="Q1354" s="2" t="s">
        <v>28</v>
      </c>
      <c r="R1354" s="2" t="s">
        <v>26</v>
      </c>
      <c r="S1354" s="2" t="s">
        <v>936</v>
      </c>
      <c r="T1354" s="15">
        <v>101</v>
      </c>
    </row>
    <row r="1355" spans="1:20" ht="17.25" x14ac:dyDescent="0.25">
      <c r="A1355" s="2" t="s">
        <v>34</v>
      </c>
      <c r="B1355">
        <v>1969</v>
      </c>
      <c r="C1355" s="2" t="s">
        <v>33</v>
      </c>
      <c r="E1355" s="2" t="s">
        <v>23</v>
      </c>
      <c r="F1355" s="2" t="s">
        <v>29</v>
      </c>
      <c r="G1355" s="14">
        <v>695</v>
      </c>
      <c r="J1355" s="11" t="s">
        <v>252</v>
      </c>
      <c r="P1355" s="2" t="s">
        <v>24</v>
      </c>
      <c r="Q1355" s="2" t="s">
        <v>28</v>
      </c>
      <c r="R1355" s="2" t="s">
        <v>26</v>
      </c>
      <c r="S1355" s="2" t="s">
        <v>937</v>
      </c>
      <c r="T1355" s="15">
        <v>129</v>
      </c>
    </row>
    <row r="1356" spans="1:20" ht="17.25" x14ac:dyDescent="0.25">
      <c r="A1356" s="2" t="s">
        <v>34</v>
      </c>
      <c r="B1356">
        <v>1969</v>
      </c>
      <c r="C1356" s="2" t="s">
        <v>33</v>
      </c>
      <c r="E1356" s="2" t="s">
        <v>23</v>
      </c>
      <c r="F1356" s="2" t="s">
        <v>29</v>
      </c>
      <c r="G1356" s="14">
        <v>696</v>
      </c>
      <c r="J1356" s="11" t="s">
        <v>1194</v>
      </c>
      <c r="P1356" s="2" t="s">
        <v>24</v>
      </c>
      <c r="Q1356" s="2" t="s">
        <v>28</v>
      </c>
      <c r="R1356" s="2" t="s">
        <v>26</v>
      </c>
      <c r="S1356" s="2" t="s">
        <v>938</v>
      </c>
      <c r="T1356" s="15">
        <v>462</v>
      </c>
    </row>
    <row r="1357" spans="1:20" ht="17.25" x14ac:dyDescent="0.25">
      <c r="A1357" s="2" t="s">
        <v>34</v>
      </c>
      <c r="B1357">
        <v>1969</v>
      </c>
      <c r="C1357" s="2" t="s">
        <v>33</v>
      </c>
      <c r="E1357" s="2" t="s">
        <v>23</v>
      </c>
      <c r="F1357" s="2" t="s">
        <v>29</v>
      </c>
      <c r="G1357" s="14">
        <v>697</v>
      </c>
      <c r="J1357" s="11" t="s">
        <v>1195</v>
      </c>
      <c r="P1357" s="2" t="s">
        <v>24</v>
      </c>
      <c r="Q1357" s="2" t="s">
        <v>28</v>
      </c>
      <c r="R1357" s="2" t="s">
        <v>26</v>
      </c>
      <c r="S1357" s="2" t="s">
        <v>939</v>
      </c>
      <c r="T1357" s="15">
        <v>161</v>
      </c>
    </row>
    <row r="1358" spans="1:20" ht="17.25" x14ac:dyDescent="0.25">
      <c r="A1358" s="2" t="s">
        <v>34</v>
      </c>
      <c r="B1358">
        <v>1969</v>
      </c>
      <c r="C1358" s="2" t="s">
        <v>33</v>
      </c>
      <c r="E1358" s="2" t="s">
        <v>23</v>
      </c>
      <c r="F1358" s="2" t="s">
        <v>29</v>
      </c>
      <c r="G1358" s="14">
        <v>698</v>
      </c>
      <c r="J1358" s="11" t="s">
        <v>1196</v>
      </c>
      <c r="P1358" s="2" t="s">
        <v>24</v>
      </c>
      <c r="Q1358" s="2" t="s">
        <v>28</v>
      </c>
      <c r="R1358" s="2" t="s">
        <v>26</v>
      </c>
      <c r="S1358" s="2" t="s">
        <v>940</v>
      </c>
      <c r="T1358" s="15">
        <v>175</v>
      </c>
    </row>
    <row r="1359" spans="1:20" ht="17.25" x14ac:dyDescent="0.25">
      <c r="A1359" s="2" t="s">
        <v>34</v>
      </c>
      <c r="B1359">
        <v>1969</v>
      </c>
      <c r="C1359" s="2" t="s">
        <v>33</v>
      </c>
      <c r="E1359" s="2" t="s">
        <v>23</v>
      </c>
      <c r="F1359" s="2" t="s">
        <v>29</v>
      </c>
      <c r="G1359" s="14">
        <v>699</v>
      </c>
      <c r="J1359" s="11" t="s">
        <v>1197</v>
      </c>
      <c r="P1359" s="2" t="s">
        <v>24</v>
      </c>
      <c r="Q1359" s="2" t="s">
        <v>28</v>
      </c>
      <c r="R1359" s="2" t="s">
        <v>26</v>
      </c>
      <c r="S1359" s="2" t="s">
        <v>941</v>
      </c>
      <c r="T1359" s="15">
        <v>917</v>
      </c>
    </row>
    <row r="1360" spans="1:20" ht="17.25" x14ac:dyDescent="0.25">
      <c r="A1360" s="2" t="s">
        <v>34</v>
      </c>
      <c r="B1360">
        <v>1969</v>
      </c>
      <c r="C1360" s="2" t="s">
        <v>33</v>
      </c>
      <c r="E1360" s="2" t="s">
        <v>23</v>
      </c>
      <c r="F1360" s="2" t="s">
        <v>29</v>
      </c>
      <c r="G1360" s="14">
        <v>700</v>
      </c>
      <c r="J1360" s="11" t="s">
        <v>1198</v>
      </c>
      <c r="P1360" s="2" t="s">
        <v>24</v>
      </c>
      <c r="Q1360" s="2" t="s">
        <v>28</v>
      </c>
      <c r="R1360" s="2" t="s">
        <v>26</v>
      </c>
      <c r="S1360" s="2" t="s">
        <v>942</v>
      </c>
      <c r="T1360" s="15">
        <v>162</v>
      </c>
    </row>
    <row r="1361" spans="1:20" ht="17.25" x14ac:dyDescent="0.25">
      <c r="A1361" s="2" t="s">
        <v>34</v>
      </c>
      <c r="B1361">
        <v>1969</v>
      </c>
      <c r="C1361" s="2" t="s">
        <v>33</v>
      </c>
      <c r="E1361" s="2" t="s">
        <v>23</v>
      </c>
      <c r="F1361" s="2" t="s">
        <v>29</v>
      </c>
      <c r="G1361" s="14">
        <v>701</v>
      </c>
      <c r="J1361" s="11" t="s">
        <v>253</v>
      </c>
      <c r="P1361" s="2" t="s">
        <v>24</v>
      </c>
      <c r="Q1361" s="2" t="s">
        <v>28</v>
      </c>
      <c r="R1361" s="2" t="s">
        <v>26</v>
      </c>
      <c r="S1361" s="2" t="s">
        <v>943</v>
      </c>
      <c r="T1361" s="15">
        <v>294</v>
      </c>
    </row>
    <row r="1362" spans="1:20" ht="17.25" x14ac:dyDescent="0.25">
      <c r="A1362" s="2" t="s">
        <v>34</v>
      </c>
      <c r="B1362">
        <v>1969</v>
      </c>
      <c r="C1362" s="2" t="s">
        <v>33</v>
      </c>
      <c r="E1362" s="2" t="s">
        <v>23</v>
      </c>
      <c r="F1362" s="2" t="s">
        <v>29</v>
      </c>
      <c r="G1362" s="14">
        <v>702</v>
      </c>
      <c r="J1362" s="11" t="s">
        <v>254</v>
      </c>
      <c r="P1362" s="2" t="s">
        <v>24</v>
      </c>
      <c r="Q1362" s="2" t="s">
        <v>28</v>
      </c>
      <c r="R1362" s="2" t="s">
        <v>26</v>
      </c>
      <c r="S1362" s="2" t="s">
        <v>944</v>
      </c>
      <c r="T1362" s="15">
        <v>162</v>
      </c>
    </row>
    <row r="1363" spans="1:20" ht="17.25" x14ac:dyDescent="0.25">
      <c r="A1363" s="2" t="s">
        <v>34</v>
      </c>
      <c r="B1363">
        <v>1969</v>
      </c>
      <c r="C1363" s="2" t="s">
        <v>33</v>
      </c>
      <c r="E1363" s="2" t="s">
        <v>23</v>
      </c>
      <c r="F1363" s="2" t="s">
        <v>29</v>
      </c>
      <c r="G1363" s="14">
        <v>703</v>
      </c>
      <c r="J1363" s="11" t="s">
        <v>255</v>
      </c>
      <c r="P1363" s="2" t="s">
        <v>24</v>
      </c>
      <c r="Q1363" s="2" t="s">
        <v>28</v>
      </c>
      <c r="R1363" s="2" t="s">
        <v>26</v>
      </c>
      <c r="S1363" s="2" t="s">
        <v>945</v>
      </c>
      <c r="T1363" s="15">
        <v>180</v>
      </c>
    </row>
    <row r="1364" spans="1:20" ht="17.25" x14ac:dyDescent="0.25">
      <c r="A1364" s="2" t="s">
        <v>34</v>
      </c>
      <c r="B1364">
        <v>1969</v>
      </c>
      <c r="C1364" s="2" t="s">
        <v>33</v>
      </c>
      <c r="E1364" s="2" t="s">
        <v>23</v>
      </c>
      <c r="F1364" s="2" t="s">
        <v>29</v>
      </c>
      <c r="G1364" s="14">
        <v>704</v>
      </c>
      <c r="J1364" s="11" t="s">
        <v>256</v>
      </c>
      <c r="P1364" s="2" t="s">
        <v>24</v>
      </c>
      <c r="Q1364" s="2" t="s">
        <v>28</v>
      </c>
      <c r="R1364" s="2" t="s">
        <v>26</v>
      </c>
      <c r="S1364" s="2" t="s">
        <v>946</v>
      </c>
      <c r="T1364" s="15">
        <v>345</v>
      </c>
    </row>
    <row r="1365" spans="1:20" ht="17.25" x14ac:dyDescent="0.25">
      <c r="A1365" s="2" t="s">
        <v>34</v>
      </c>
      <c r="B1365">
        <v>1969</v>
      </c>
      <c r="C1365" s="2" t="s">
        <v>33</v>
      </c>
      <c r="E1365" s="2" t="s">
        <v>23</v>
      </c>
      <c r="F1365" s="2" t="s">
        <v>29</v>
      </c>
      <c r="G1365" s="14">
        <v>705</v>
      </c>
      <c r="J1365" s="11" t="s">
        <v>257</v>
      </c>
      <c r="P1365" s="2" t="s">
        <v>24</v>
      </c>
      <c r="Q1365" s="2" t="s">
        <v>28</v>
      </c>
      <c r="R1365" s="2" t="s">
        <v>26</v>
      </c>
      <c r="S1365" s="2" t="s">
        <v>947</v>
      </c>
      <c r="T1365" s="15">
        <v>120</v>
      </c>
    </row>
    <row r="1366" spans="1:20" ht="17.25" x14ac:dyDescent="0.25">
      <c r="A1366" s="2" t="s">
        <v>34</v>
      </c>
      <c r="B1366">
        <v>1969</v>
      </c>
      <c r="C1366" s="2" t="s">
        <v>33</v>
      </c>
      <c r="E1366" s="2" t="s">
        <v>23</v>
      </c>
      <c r="F1366" s="2" t="s">
        <v>29</v>
      </c>
      <c r="G1366" s="14">
        <v>706</v>
      </c>
      <c r="J1366" s="11" t="s">
        <v>258</v>
      </c>
      <c r="P1366" s="2" t="s">
        <v>24</v>
      </c>
      <c r="Q1366" s="2" t="s">
        <v>28</v>
      </c>
      <c r="R1366" s="2" t="s">
        <v>26</v>
      </c>
      <c r="S1366" s="2" t="s">
        <v>948</v>
      </c>
      <c r="T1366" s="15">
        <v>215</v>
      </c>
    </row>
    <row r="1367" spans="1:20" ht="17.25" x14ac:dyDescent="0.25">
      <c r="A1367" s="2" t="s">
        <v>34</v>
      </c>
      <c r="B1367">
        <v>1969</v>
      </c>
      <c r="C1367" s="2" t="s">
        <v>33</v>
      </c>
      <c r="E1367" s="2" t="s">
        <v>23</v>
      </c>
      <c r="F1367" s="2" t="s">
        <v>29</v>
      </c>
      <c r="G1367" s="14">
        <v>707</v>
      </c>
      <c r="J1367" s="11" t="s">
        <v>259</v>
      </c>
      <c r="P1367" s="2" t="s">
        <v>24</v>
      </c>
      <c r="Q1367" s="2" t="s">
        <v>28</v>
      </c>
      <c r="R1367" s="2" t="s">
        <v>26</v>
      </c>
      <c r="S1367" s="2" t="s">
        <v>949</v>
      </c>
      <c r="T1367" s="15">
        <v>339</v>
      </c>
    </row>
    <row r="1368" spans="1:20" ht="17.25" x14ac:dyDescent="0.25">
      <c r="A1368" s="2" t="s">
        <v>34</v>
      </c>
      <c r="B1368">
        <v>1969</v>
      </c>
      <c r="C1368" s="2" t="s">
        <v>33</v>
      </c>
      <c r="E1368" s="2" t="s">
        <v>23</v>
      </c>
      <c r="F1368" s="2" t="s">
        <v>29</v>
      </c>
      <c r="G1368" s="14">
        <v>708</v>
      </c>
      <c r="J1368" s="11" t="s">
        <v>260</v>
      </c>
      <c r="P1368" s="2" t="s">
        <v>24</v>
      </c>
      <c r="Q1368" s="2" t="s">
        <v>28</v>
      </c>
      <c r="R1368" s="2" t="s">
        <v>26</v>
      </c>
      <c r="S1368" s="2" t="s">
        <v>950</v>
      </c>
      <c r="T1368" s="15">
        <v>191</v>
      </c>
    </row>
    <row r="1369" spans="1:20" ht="17.25" x14ac:dyDescent="0.25">
      <c r="A1369" s="2" t="s">
        <v>34</v>
      </c>
      <c r="B1369">
        <v>1969</v>
      </c>
      <c r="C1369" s="2" t="s">
        <v>33</v>
      </c>
      <c r="E1369" s="2" t="s">
        <v>23</v>
      </c>
      <c r="F1369" s="2" t="s">
        <v>29</v>
      </c>
      <c r="G1369" s="14">
        <v>709</v>
      </c>
      <c r="J1369" s="11" t="s">
        <v>261</v>
      </c>
      <c r="P1369" s="2" t="s">
        <v>24</v>
      </c>
      <c r="Q1369" s="2" t="s">
        <v>28</v>
      </c>
      <c r="R1369" s="2" t="s">
        <v>26</v>
      </c>
      <c r="S1369" s="2" t="s">
        <v>951</v>
      </c>
      <c r="T1369" s="15">
        <v>133</v>
      </c>
    </row>
    <row r="1370" spans="1:20" ht="17.25" x14ac:dyDescent="0.25">
      <c r="A1370" s="2" t="s">
        <v>34</v>
      </c>
      <c r="B1370">
        <v>1969</v>
      </c>
      <c r="C1370" s="2" t="s">
        <v>33</v>
      </c>
      <c r="E1370" s="2" t="s">
        <v>23</v>
      </c>
      <c r="F1370" s="2" t="s">
        <v>29</v>
      </c>
      <c r="G1370" s="14">
        <v>710</v>
      </c>
      <c r="J1370" s="11" t="s">
        <v>262</v>
      </c>
      <c r="P1370" s="2" t="s">
        <v>24</v>
      </c>
      <c r="Q1370" s="2" t="s">
        <v>28</v>
      </c>
      <c r="R1370" s="2" t="s">
        <v>26</v>
      </c>
      <c r="S1370" s="2" t="s">
        <v>952</v>
      </c>
      <c r="T1370" s="15">
        <v>114</v>
      </c>
    </row>
    <row r="1371" spans="1:20" ht="17.25" x14ac:dyDescent="0.25">
      <c r="A1371" s="2" t="s">
        <v>34</v>
      </c>
      <c r="B1371">
        <v>1969</v>
      </c>
      <c r="C1371" s="2" t="s">
        <v>33</v>
      </c>
      <c r="E1371" s="2" t="s">
        <v>23</v>
      </c>
      <c r="F1371" s="2" t="s">
        <v>29</v>
      </c>
      <c r="G1371" s="14">
        <v>711</v>
      </c>
      <c r="J1371" s="11" t="s">
        <v>263</v>
      </c>
      <c r="P1371" s="2" t="s">
        <v>24</v>
      </c>
      <c r="Q1371" s="2" t="s">
        <v>28</v>
      </c>
      <c r="R1371" s="2" t="s">
        <v>26</v>
      </c>
      <c r="S1371" s="2" t="s">
        <v>953</v>
      </c>
      <c r="T1371" s="15">
        <v>107</v>
      </c>
    </row>
    <row r="1372" spans="1:20" ht="17.25" x14ac:dyDescent="0.25">
      <c r="A1372" s="2" t="s">
        <v>34</v>
      </c>
      <c r="B1372">
        <v>1969</v>
      </c>
      <c r="C1372" s="2" t="s">
        <v>33</v>
      </c>
      <c r="E1372" s="2" t="s">
        <v>23</v>
      </c>
      <c r="F1372" s="2" t="s">
        <v>29</v>
      </c>
      <c r="G1372" s="14">
        <v>712</v>
      </c>
      <c r="J1372" s="11" t="s">
        <v>264</v>
      </c>
      <c r="P1372" s="2" t="s">
        <v>24</v>
      </c>
      <c r="Q1372" s="2" t="s">
        <v>28</v>
      </c>
      <c r="R1372" s="2" t="s">
        <v>26</v>
      </c>
      <c r="S1372" s="2" t="s">
        <v>954</v>
      </c>
      <c r="T1372" s="15">
        <v>182</v>
      </c>
    </row>
    <row r="1373" spans="1:20" ht="17.25" x14ac:dyDescent="0.25">
      <c r="A1373" s="2" t="s">
        <v>34</v>
      </c>
      <c r="B1373">
        <v>1969</v>
      </c>
      <c r="C1373" s="2" t="s">
        <v>33</v>
      </c>
      <c r="E1373" s="2" t="s">
        <v>23</v>
      </c>
      <c r="F1373" s="2" t="s">
        <v>29</v>
      </c>
      <c r="G1373" s="14">
        <v>713</v>
      </c>
      <c r="J1373" s="11" t="s">
        <v>265</v>
      </c>
      <c r="P1373" s="2" t="s">
        <v>24</v>
      </c>
      <c r="Q1373" s="2" t="s">
        <v>28</v>
      </c>
      <c r="R1373" s="2" t="s">
        <v>26</v>
      </c>
      <c r="S1373" s="2" t="s">
        <v>955</v>
      </c>
      <c r="T1373" s="15">
        <v>259</v>
      </c>
    </row>
    <row r="1374" spans="1:20" ht="17.25" x14ac:dyDescent="0.25">
      <c r="A1374" s="2" t="s">
        <v>34</v>
      </c>
      <c r="B1374">
        <v>1969</v>
      </c>
      <c r="C1374" s="2" t="s">
        <v>33</v>
      </c>
      <c r="E1374" s="2" t="s">
        <v>23</v>
      </c>
      <c r="F1374" s="2" t="s">
        <v>29</v>
      </c>
      <c r="G1374" s="14">
        <v>714</v>
      </c>
      <c r="J1374" s="11" t="s">
        <v>266</v>
      </c>
      <c r="P1374" s="2" t="s">
        <v>24</v>
      </c>
      <c r="Q1374" s="2" t="s">
        <v>28</v>
      </c>
      <c r="R1374" s="2" t="s">
        <v>26</v>
      </c>
      <c r="S1374" s="2" t="s">
        <v>956</v>
      </c>
      <c r="T1374" s="15">
        <v>129</v>
      </c>
    </row>
    <row r="1375" spans="1:20" ht="17.25" x14ac:dyDescent="0.25">
      <c r="A1375" s="2" t="s">
        <v>34</v>
      </c>
      <c r="B1375">
        <v>1969</v>
      </c>
      <c r="C1375" s="2" t="s">
        <v>33</v>
      </c>
      <c r="E1375" s="2" t="s">
        <v>23</v>
      </c>
      <c r="F1375" s="2" t="s">
        <v>29</v>
      </c>
      <c r="G1375" s="14">
        <v>715</v>
      </c>
      <c r="J1375" s="11" t="s">
        <v>267</v>
      </c>
      <c r="P1375" s="2" t="s">
        <v>24</v>
      </c>
      <c r="Q1375" s="2" t="s">
        <v>28</v>
      </c>
      <c r="R1375" s="2" t="s">
        <v>26</v>
      </c>
      <c r="S1375" s="2" t="s">
        <v>957</v>
      </c>
      <c r="T1375" s="15">
        <v>103</v>
      </c>
    </row>
    <row r="1376" spans="1:20" ht="17.25" x14ac:dyDescent="0.25">
      <c r="A1376" s="2" t="s">
        <v>34</v>
      </c>
      <c r="B1376">
        <v>1969</v>
      </c>
      <c r="C1376" s="2" t="s">
        <v>33</v>
      </c>
      <c r="E1376" s="2" t="s">
        <v>23</v>
      </c>
      <c r="F1376" s="2" t="s">
        <v>29</v>
      </c>
      <c r="G1376" s="14">
        <v>716</v>
      </c>
      <c r="J1376" s="11" t="s">
        <v>268</v>
      </c>
      <c r="P1376" s="2" t="s">
        <v>24</v>
      </c>
      <c r="Q1376" s="2" t="s">
        <v>28</v>
      </c>
      <c r="R1376" s="2" t="s">
        <v>26</v>
      </c>
      <c r="S1376" s="2" t="s">
        <v>958</v>
      </c>
      <c r="T1376" s="15">
        <v>173</v>
      </c>
    </row>
    <row r="1377" spans="1:20" ht="17.25" x14ac:dyDescent="0.25">
      <c r="A1377" s="2" t="s">
        <v>34</v>
      </c>
      <c r="B1377">
        <v>1969</v>
      </c>
      <c r="C1377" s="2" t="s">
        <v>33</v>
      </c>
      <c r="E1377" s="2" t="s">
        <v>23</v>
      </c>
      <c r="F1377" s="2" t="s">
        <v>29</v>
      </c>
      <c r="G1377" s="14">
        <v>717</v>
      </c>
      <c r="J1377" s="11" t="s">
        <v>269</v>
      </c>
      <c r="P1377" s="2" t="s">
        <v>24</v>
      </c>
      <c r="Q1377" s="2" t="s">
        <v>28</v>
      </c>
      <c r="R1377" s="2" t="s">
        <v>26</v>
      </c>
      <c r="S1377" s="2" t="s">
        <v>959</v>
      </c>
      <c r="T1377" s="15">
        <v>201</v>
      </c>
    </row>
    <row r="1378" spans="1:20" ht="17.25" x14ac:dyDescent="0.25">
      <c r="A1378" s="2" t="s">
        <v>34</v>
      </c>
      <c r="B1378">
        <v>1969</v>
      </c>
      <c r="C1378" s="2" t="s">
        <v>33</v>
      </c>
      <c r="E1378" s="2" t="s">
        <v>23</v>
      </c>
      <c r="F1378" s="2" t="s">
        <v>29</v>
      </c>
      <c r="G1378" s="14">
        <v>718</v>
      </c>
      <c r="J1378" s="11" t="s">
        <v>270</v>
      </c>
      <c r="P1378" s="2" t="s">
        <v>24</v>
      </c>
      <c r="Q1378" s="2" t="s">
        <v>28</v>
      </c>
      <c r="R1378" s="2" t="s">
        <v>26</v>
      </c>
      <c r="S1378" s="2" t="s">
        <v>960</v>
      </c>
      <c r="T1378" s="15">
        <v>108</v>
      </c>
    </row>
    <row r="1379" spans="1:20" ht="17.25" x14ac:dyDescent="0.25">
      <c r="A1379" s="2" t="s">
        <v>34</v>
      </c>
      <c r="B1379">
        <v>1969</v>
      </c>
      <c r="C1379" s="2" t="s">
        <v>33</v>
      </c>
      <c r="E1379" s="2" t="s">
        <v>23</v>
      </c>
      <c r="F1379" s="2" t="s">
        <v>29</v>
      </c>
      <c r="G1379" s="14">
        <v>719</v>
      </c>
      <c r="J1379" s="11" t="s">
        <v>271</v>
      </c>
      <c r="P1379" s="2" t="s">
        <v>24</v>
      </c>
      <c r="Q1379" s="2" t="s">
        <v>28</v>
      </c>
      <c r="R1379" s="2" t="s">
        <v>26</v>
      </c>
      <c r="S1379" s="2" t="s">
        <v>961</v>
      </c>
      <c r="T1379" s="15">
        <v>224</v>
      </c>
    </row>
    <row r="1380" spans="1:20" ht="17.25" x14ac:dyDescent="0.25">
      <c r="A1380" s="2" t="s">
        <v>34</v>
      </c>
      <c r="B1380">
        <v>1964</v>
      </c>
      <c r="C1380" s="2" t="s">
        <v>33</v>
      </c>
      <c r="E1380" s="2" t="s">
        <v>23</v>
      </c>
      <c r="F1380" s="2" t="s">
        <v>29</v>
      </c>
      <c r="G1380" s="14">
        <v>720</v>
      </c>
      <c r="J1380" s="11" t="s">
        <v>163</v>
      </c>
      <c r="P1380" s="2" t="s">
        <v>24</v>
      </c>
      <c r="Q1380" s="2" t="s">
        <v>28</v>
      </c>
      <c r="R1380" s="2" t="s">
        <v>26</v>
      </c>
      <c r="S1380" s="2" t="s">
        <v>962</v>
      </c>
      <c r="T1380" s="15">
        <v>118</v>
      </c>
    </row>
    <row r="1381" spans="1:20" ht="17.25" x14ac:dyDescent="0.25">
      <c r="A1381" s="2" t="s">
        <v>34</v>
      </c>
      <c r="B1381">
        <v>1964</v>
      </c>
      <c r="C1381" s="2" t="s">
        <v>33</v>
      </c>
      <c r="E1381" s="2" t="s">
        <v>23</v>
      </c>
      <c r="F1381" s="2" t="s">
        <v>29</v>
      </c>
      <c r="G1381" s="14">
        <v>721</v>
      </c>
      <c r="J1381" s="11" t="s">
        <v>164</v>
      </c>
      <c r="P1381" s="2" t="s">
        <v>24</v>
      </c>
      <c r="Q1381" s="2" t="s">
        <v>28</v>
      </c>
      <c r="R1381" s="2" t="s">
        <v>26</v>
      </c>
      <c r="S1381" s="2" t="s">
        <v>963</v>
      </c>
      <c r="T1381" s="15">
        <v>184</v>
      </c>
    </row>
    <row r="1382" spans="1:20" ht="17.25" x14ac:dyDescent="0.25">
      <c r="A1382" s="2" t="s">
        <v>34</v>
      </c>
      <c r="B1382">
        <v>1964</v>
      </c>
      <c r="C1382" s="2" t="s">
        <v>33</v>
      </c>
      <c r="E1382" s="2" t="s">
        <v>23</v>
      </c>
      <c r="F1382" s="2" t="s">
        <v>29</v>
      </c>
      <c r="G1382" s="14">
        <v>722</v>
      </c>
      <c r="J1382" s="11" t="s">
        <v>165</v>
      </c>
      <c r="P1382" s="2" t="s">
        <v>24</v>
      </c>
      <c r="Q1382" s="2" t="s">
        <v>28</v>
      </c>
      <c r="R1382" s="2" t="s">
        <v>26</v>
      </c>
      <c r="S1382" s="2" t="s">
        <v>964</v>
      </c>
      <c r="T1382" s="15">
        <v>221</v>
      </c>
    </row>
    <row r="1383" spans="1:20" ht="17.25" x14ac:dyDescent="0.25">
      <c r="A1383" s="2" t="s">
        <v>34</v>
      </c>
      <c r="B1383">
        <v>1964</v>
      </c>
      <c r="C1383" s="2" t="s">
        <v>33</v>
      </c>
      <c r="E1383" s="2" t="s">
        <v>23</v>
      </c>
      <c r="F1383" s="2" t="s">
        <v>29</v>
      </c>
      <c r="G1383" s="14">
        <v>723</v>
      </c>
      <c r="J1383" s="11" t="s">
        <v>166</v>
      </c>
      <c r="P1383" s="2" t="s">
        <v>24</v>
      </c>
      <c r="Q1383" s="2" t="s">
        <v>28</v>
      </c>
      <c r="R1383" s="2" t="s">
        <v>26</v>
      </c>
      <c r="S1383" s="2" t="s">
        <v>965</v>
      </c>
      <c r="T1383" s="15">
        <v>211</v>
      </c>
    </row>
    <row r="1384" spans="1:20" ht="17.25" x14ac:dyDescent="0.25">
      <c r="A1384" s="2" t="s">
        <v>34</v>
      </c>
      <c r="B1384">
        <v>1964</v>
      </c>
      <c r="C1384" s="2" t="s">
        <v>33</v>
      </c>
      <c r="E1384" s="2" t="s">
        <v>23</v>
      </c>
      <c r="F1384" s="2" t="s">
        <v>29</v>
      </c>
      <c r="G1384" s="14">
        <v>724</v>
      </c>
      <c r="J1384" s="11" t="s">
        <v>167</v>
      </c>
      <c r="P1384" s="2" t="s">
        <v>24</v>
      </c>
      <c r="Q1384" s="2" t="s">
        <v>28</v>
      </c>
      <c r="R1384" s="2" t="s">
        <v>26</v>
      </c>
      <c r="S1384" s="2" t="s">
        <v>966</v>
      </c>
      <c r="T1384" s="15">
        <v>116</v>
      </c>
    </row>
    <row r="1385" spans="1:20" ht="17.25" x14ac:dyDescent="0.25">
      <c r="A1385" s="2" t="s">
        <v>34</v>
      </c>
      <c r="B1385">
        <v>1964</v>
      </c>
      <c r="C1385" s="2" t="s">
        <v>33</v>
      </c>
      <c r="E1385" s="2" t="s">
        <v>23</v>
      </c>
      <c r="F1385" s="2" t="s">
        <v>29</v>
      </c>
      <c r="G1385" s="14">
        <v>725</v>
      </c>
      <c r="J1385" s="11" t="s">
        <v>168</v>
      </c>
      <c r="P1385" s="2" t="s">
        <v>24</v>
      </c>
      <c r="Q1385" s="2" t="s">
        <v>28</v>
      </c>
      <c r="R1385" s="2" t="s">
        <v>26</v>
      </c>
      <c r="S1385" s="2" t="s">
        <v>967</v>
      </c>
      <c r="T1385" s="15">
        <v>128</v>
      </c>
    </row>
    <row r="1386" spans="1:20" ht="17.25" x14ac:dyDescent="0.25">
      <c r="A1386" s="2" t="s">
        <v>34</v>
      </c>
      <c r="B1386">
        <v>1964</v>
      </c>
      <c r="C1386" s="2" t="s">
        <v>33</v>
      </c>
      <c r="E1386" s="2" t="s">
        <v>23</v>
      </c>
      <c r="F1386" s="2" t="s">
        <v>29</v>
      </c>
      <c r="G1386" s="14">
        <v>726</v>
      </c>
      <c r="J1386" s="11" t="s">
        <v>169</v>
      </c>
      <c r="P1386" s="2" t="s">
        <v>24</v>
      </c>
      <c r="Q1386" s="2" t="s">
        <v>28</v>
      </c>
      <c r="R1386" s="2" t="s">
        <v>26</v>
      </c>
      <c r="S1386" s="2" t="s">
        <v>968</v>
      </c>
      <c r="T1386" s="15">
        <v>136</v>
      </c>
    </row>
    <row r="1387" spans="1:20" ht="17.25" x14ac:dyDescent="0.25">
      <c r="A1387" s="2" t="s">
        <v>34</v>
      </c>
      <c r="B1387">
        <v>1964</v>
      </c>
      <c r="C1387" s="2" t="s">
        <v>33</v>
      </c>
      <c r="E1387" s="2" t="s">
        <v>23</v>
      </c>
      <c r="F1387" s="2" t="s">
        <v>29</v>
      </c>
      <c r="G1387" s="14">
        <v>727</v>
      </c>
      <c r="J1387" s="11" t="s">
        <v>170</v>
      </c>
      <c r="P1387" s="2" t="s">
        <v>24</v>
      </c>
      <c r="Q1387" s="2" t="s">
        <v>28</v>
      </c>
      <c r="R1387" s="2" t="s">
        <v>26</v>
      </c>
      <c r="S1387" s="2" t="s">
        <v>969</v>
      </c>
      <c r="T1387" s="15">
        <v>91</v>
      </c>
    </row>
    <row r="1388" spans="1:20" ht="17.25" x14ac:dyDescent="0.25">
      <c r="A1388" s="2" t="s">
        <v>34</v>
      </c>
      <c r="B1388">
        <v>1964</v>
      </c>
      <c r="C1388" s="2" t="s">
        <v>33</v>
      </c>
      <c r="E1388" s="2" t="s">
        <v>23</v>
      </c>
      <c r="F1388" s="2" t="s">
        <v>29</v>
      </c>
      <c r="G1388" s="14">
        <v>728</v>
      </c>
      <c r="J1388" s="11" t="s">
        <v>171</v>
      </c>
      <c r="P1388" s="2" t="s">
        <v>24</v>
      </c>
      <c r="Q1388" s="2" t="s">
        <v>28</v>
      </c>
      <c r="R1388" s="2" t="s">
        <v>26</v>
      </c>
      <c r="S1388" s="2" t="s">
        <v>970</v>
      </c>
      <c r="T1388" s="15">
        <v>90</v>
      </c>
    </row>
    <row r="1389" spans="1:20" ht="17.25" x14ac:dyDescent="0.25">
      <c r="A1389" s="2" t="s">
        <v>34</v>
      </c>
      <c r="B1389">
        <v>1964</v>
      </c>
      <c r="C1389" s="2" t="s">
        <v>33</v>
      </c>
      <c r="E1389" s="2" t="s">
        <v>23</v>
      </c>
      <c r="F1389" s="2" t="s">
        <v>29</v>
      </c>
      <c r="G1389" s="14">
        <v>729</v>
      </c>
      <c r="J1389" s="11" t="s">
        <v>172</v>
      </c>
      <c r="P1389" s="2" t="s">
        <v>24</v>
      </c>
      <c r="Q1389" s="2" t="s">
        <v>28</v>
      </c>
      <c r="R1389" s="2" t="s">
        <v>26</v>
      </c>
      <c r="S1389" s="2" t="s">
        <v>971</v>
      </c>
      <c r="T1389" s="15">
        <v>171</v>
      </c>
    </row>
    <row r="1390" spans="1:20" ht="17.25" x14ac:dyDescent="0.25">
      <c r="A1390" s="2" t="s">
        <v>34</v>
      </c>
      <c r="B1390">
        <v>1964</v>
      </c>
      <c r="C1390" s="2" t="s">
        <v>33</v>
      </c>
      <c r="E1390" s="2" t="s">
        <v>23</v>
      </c>
      <c r="F1390" s="2" t="s">
        <v>29</v>
      </c>
      <c r="G1390" s="14">
        <v>730</v>
      </c>
      <c r="J1390" s="11" t="s">
        <v>173</v>
      </c>
      <c r="P1390" s="2" t="s">
        <v>24</v>
      </c>
      <c r="Q1390" s="2" t="s">
        <v>28</v>
      </c>
      <c r="R1390" s="2" t="s">
        <v>26</v>
      </c>
      <c r="S1390" s="2" t="s">
        <v>972</v>
      </c>
      <c r="T1390" s="15">
        <v>216</v>
      </c>
    </row>
    <row r="1391" spans="1:20" ht="17.25" x14ac:dyDescent="0.25">
      <c r="A1391" s="2" t="s">
        <v>34</v>
      </c>
      <c r="B1391">
        <v>1964</v>
      </c>
      <c r="C1391" s="2" t="s">
        <v>33</v>
      </c>
      <c r="E1391" s="2" t="s">
        <v>23</v>
      </c>
      <c r="F1391" s="2" t="s">
        <v>29</v>
      </c>
      <c r="G1391" s="14">
        <v>731</v>
      </c>
      <c r="J1391" s="11" t="s">
        <v>174</v>
      </c>
      <c r="P1391" s="2" t="s">
        <v>24</v>
      </c>
      <c r="Q1391" s="2" t="s">
        <v>28</v>
      </c>
      <c r="R1391" s="2" t="s">
        <v>26</v>
      </c>
      <c r="S1391" s="2" t="s">
        <v>973</v>
      </c>
      <c r="T1391" s="15">
        <v>195</v>
      </c>
    </row>
    <row r="1392" spans="1:20" ht="17.25" x14ac:dyDescent="0.25">
      <c r="A1392" s="2" t="s">
        <v>34</v>
      </c>
      <c r="B1392">
        <v>1964</v>
      </c>
      <c r="C1392" s="2" t="s">
        <v>33</v>
      </c>
      <c r="E1392" s="2" t="s">
        <v>23</v>
      </c>
      <c r="F1392" s="2" t="s">
        <v>29</v>
      </c>
      <c r="G1392" s="14">
        <v>732</v>
      </c>
      <c r="J1392" s="11" t="s">
        <v>175</v>
      </c>
      <c r="P1392" s="2" t="s">
        <v>24</v>
      </c>
      <c r="Q1392" s="2" t="s">
        <v>28</v>
      </c>
      <c r="R1392" s="2" t="s">
        <v>26</v>
      </c>
      <c r="S1392" s="2" t="s">
        <v>974</v>
      </c>
      <c r="T1392" s="15">
        <v>142</v>
      </c>
    </row>
    <row r="1393" spans="1:20" ht="17.25" x14ac:dyDescent="0.25">
      <c r="A1393" s="2" t="s">
        <v>34</v>
      </c>
      <c r="B1393">
        <v>1964</v>
      </c>
      <c r="C1393" s="2" t="s">
        <v>33</v>
      </c>
      <c r="E1393" s="2" t="s">
        <v>23</v>
      </c>
      <c r="F1393" s="2" t="s">
        <v>29</v>
      </c>
      <c r="G1393" s="14">
        <v>733</v>
      </c>
      <c r="J1393" s="11" t="s">
        <v>176</v>
      </c>
      <c r="P1393" s="2" t="s">
        <v>24</v>
      </c>
      <c r="Q1393" s="2" t="s">
        <v>28</v>
      </c>
      <c r="R1393" s="2" t="s">
        <v>26</v>
      </c>
      <c r="S1393" s="2" t="s">
        <v>975</v>
      </c>
      <c r="T1393" s="15">
        <v>133</v>
      </c>
    </row>
    <row r="1394" spans="1:20" ht="17.25" x14ac:dyDescent="0.25">
      <c r="A1394" s="2" t="s">
        <v>34</v>
      </c>
      <c r="B1394">
        <v>1964</v>
      </c>
      <c r="C1394" s="2" t="s">
        <v>33</v>
      </c>
      <c r="E1394" s="2" t="s">
        <v>23</v>
      </c>
      <c r="F1394" s="2" t="s">
        <v>29</v>
      </c>
      <c r="G1394" s="14">
        <v>734</v>
      </c>
      <c r="J1394" s="11" t="s">
        <v>177</v>
      </c>
      <c r="P1394" s="2" t="s">
        <v>24</v>
      </c>
      <c r="Q1394" s="2" t="s">
        <v>28</v>
      </c>
      <c r="R1394" s="2" t="s">
        <v>26</v>
      </c>
      <c r="S1394" s="2" t="s">
        <v>976</v>
      </c>
      <c r="T1394" s="15">
        <v>47</v>
      </c>
    </row>
    <row r="1395" spans="1:20" ht="17.25" x14ac:dyDescent="0.25">
      <c r="A1395" s="2" t="s">
        <v>34</v>
      </c>
      <c r="B1395">
        <v>1964</v>
      </c>
      <c r="C1395" s="2" t="s">
        <v>33</v>
      </c>
      <c r="E1395" s="2" t="s">
        <v>23</v>
      </c>
      <c r="F1395" s="2" t="s">
        <v>29</v>
      </c>
      <c r="G1395" s="14">
        <v>735</v>
      </c>
      <c r="J1395" s="11" t="s">
        <v>178</v>
      </c>
      <c r="P1395" s="2" t="s">
        <v>24</v>
      </c>
      <c r="Q1395" s="2" t="s">
        <v>28</v>
      </c>
      <c r="R1395" s="2" t="s">
        <v>26</v>
      </c>
      <c r="S1395" s="2" t="s">
        <v>977</v>
      </c>
      <c r="T1395" s="15">
        <v>180</v>
      </c>
    </row>
    <row r="1396" spans="1:20" ht="17.25" x14ac:dyDescent="0.25">
      <c r="A1396" s="2" t="s">
        <v>34</v>
      </c>
      <c r="B1396">
        <v>1964</v>
      </c>
      <c r="C1396" s="2" t="s">
        <v>33</v>
      </c>
      <c r="E1396" s="2" t="s">
        <v>23</v>
      </c>
      <c r="F1396" s="2" t="s">
        <v>29</v>
      </c>
      <c r="G1396" s="14">
        <v>736</v>
      </c>
      <c r="J1396" s="11" t="s">
        <v>179</v>
      </c>
      <c r="P1396" s="2" t="s">
        <v>24</v>
      </c>
      <c r="Q1396" s="2" t="s">
        <v>28</v>
      </c>
      <c r="R1396" s="2" t="s">
        <v>26</v>
      </c>
      <c r="S1396" s="2" t="s">
        <v>978</v>
      </c>
      <c r="T1396" s="15">
        <v>183</v>
      </c>
    </row>
    <row r="1397" spans="1:20" ht="17.25" x14ac:dyDescent="0.25">
      <c r="A1397" s="2" t="s">
        <v>34</v>
      </c>
      <c r="B1397">
        <v>1964</v>
      </c>
      <c r="C1397" s="2" t="s">
        <v>33</v>
      </c>
      <c r="E1397" s="2" t="s">
        <v>23</v>
      </c>
      <c r="F1397" s="2" t="s">
        <v>29</v>
      </c>
      <c r="G1397" s="14">
        <v>737</v>
      </c>
      <c r="J1397" s="11" t="s">
        <v>180</v>
      </c>
      <c r="P1397" s="2" t="s">
        <v>24</v>
      </c>
      <c r="Q1397" s="2" t="s">
        <v>28</v>
      </c>
      <c r="R1397" s="2" t="s">
        <v>26</v>
      </c>
      <c r="S1397" s="2" t="s">
        <v>979</v>
      </c>
      <c r="T1397" s="15">
        <v>66</v>
      </c>
    </row>
    <row r="1398" spans="1:20" ht="17.25" x14ac:dyDescent="0.25">
      <c r="A1398" s="2" t="s">
        <v>34</v>
      </c>
      <c r="B1398">
        <v>1964</v>
      </c>
      <c r="C1398" s="2" t="s">
        <v>33</v>
      </c>
      <c r="E1398" s="2" t="s">
        <v>23</v>
      </c>
      <c r="F1398" s="2" t="s">
        <v>29</v>
      </c>
      <c r="G1398" s="14">
        <v>738</v>
      </c>
      <c r="J1398" s="11" t="s">
        <v>181</v>
      </c>
      <c r="P1398" s="2" t="s">
        <v>24</v>
      </c>
      <c r="Q1398" s="2" t="s">
        <v>28</v>
      </c>
      <c r="R1398" s="2" t="s">
        <v>26</v>
      </c>
      <c r="S1398" s="2" t="s">
        <v>980</v>
      </c>
      <c r="T1398" s="15">
        <v>211</v>
      </c>
    </row>
    <row r="1399" spans="1:20" ht="17.25" x14ac:dyDescent="0.25">
      <c r="A1399" s="2" t="s">
        <v>34</v>
      </c>
      <c r="B1399">
        <v>1964</v>
      </c>
      <c r="C1399" s="2" t="s">
        <v>33</v>
      </c>
      <c r="E1399" s="2" t="s">
        <v>23</v>
      </c>
      <c r="F1399" s="2" t="s">
        <v>29</v>
      </c>
      <c r="G1399" s="14">
        <v>739</v>
      </c>
      <c r="J1399" s="11" t="s">
        <v>182</v>
      </c>
      <c r="P1399" s="2" t="s">
        <v>24</v>
      </c>
      <c r="Q1399" s="2" t="s">
        <v>28</v>
      </c>
      <c r="R1399" s="2" t="s">
        <v>26</v>
      </c>
      <c r="S1399" s="2" t="s">
        <v>981</v>
      </c>
      <c r="T1399" s="15">
        <v>95</v>
      </c>
    </row>
    <row r="1400" spans="1:20" ht="17.25" x14ac:dyDescent="0.25">
      <c r="A1400" s="2" t="s">
        <v>34</v>
      </c>
      <c r="B1400">
        <v>1964</v>
      </c>
      <c r="C1400" s="2" t="s">
        <v>33</v>
      </c>
      <c r="E1400" s="2" t="s">
        <v>23</v>
      </c>
      <c r="F1400" s="2" t="s">
        <v>29</v>
      </c>
      <c r="G1400" s="14">
        <v>740</v>
      </c>
      <c r="J1400" s="11" t="s">
        <v>183</v>
      </c>
      <c r="P1400" s="2" t="s">
        <v>24</v>
      </c>
      <c r="Q1400" s="2" t="s">
        <v>28</v>
      </c>
      <c r="R1400" s="2" t="s">
        <v>26</v>
      </c>
      <c r="S1400" s="2" t="s">
        <v>982</v>
      </c>
      <c r="T1400" s="15">
        <v>166</v>
      </c>
    </row>
    <row r="1401" spans="1:20" ht="17.25" x14ac:dyDescent="0.25">
      <c r="A1401" s="2" t="s">
        <v>34</v>
      </c>
      <c r="B1401">
        <v>1964</v>
      </c>
      <c r="C1401" s="2" t="s">
        <v>33</v>
      </c>
      <c r="E1401" s="2" t="s">
        <v>23</v>
      </c>
      <c r="F1401" s="2" t="s">
        <v>29</v>
      </c>
      <c r="G1401" s="14">
        <v>741</v>
      </c>
      <c r="J1401" s="11" t="s">
        <v>184</v>
      </c>
      <c r="P1401" s="2" t="s">
        <v>24</v>
      </c>
      <c r="Q1401" s="2" t="s">
        <v>28</v>
      </c>
      <c r="R1401" s="2" t="s">
        <v>26</v>
      </c>
      <c r="S1401" s="2" t="s">
        <v>983</v>
      </c>
      <c r="T1401" s="15">
        <v>138</v>
      </c>
    </row>
    <row r="1402" spans="1:20" ht="17.25" x14ac:dyDescent="0.25">
      <c r="A1402" s="2" t="s">
        <v>34</v>
      </c>
      <c r="B1402">
        <v>1964</v>
      </c>
      <c r="C1402" s="2" t="s">
        <v>33</v>
      </c>
      <c r="E1402" s="2" t="s">
        <v>23</v>
      </c>
      <c r="F1402" s="2" t="s">
        <v>29</v>
      </c>
      <c r="G1402" s="14">
        <v>742</v>
      </c>
      <c r="J1402" s="11" t="s">
        <v>185</v>
      </c>
      <c r="P1402" s="2" t="s">
        <v>24</v>
      </c>
      <c r="Q1402" s="2" t="s">
        <v>28</v>
      </c>
      <c r="R1402" s="2" t="s">
        <v>26</v>
      </c>
      <c r="S1402" s="2" t="s">
        <v>984</v>
      </c>
      <c r="T1402" s="15">
        <v>138</v>
      </c>
    </row>
    <row r="1403" spans="1:20" ht="17.25" x14ac:dyDescent="0.25">
      <c r="A1403" s="2" t="s">
        <v>34</v>
      </c>
      <c r="B1403">
        <v>1964</v>
      </c>
      <c r="C1403" s="2" t="s">
        <v>33</v>
      </c>
      <c r="E1403" s="2" t="s">
        <v>23</v>
      </c>
      <c r="F1403" s="2" t="s">
        <v>29</v>
      </c>
      <c r="G1403" s="14">
        <v>743</v>
      </c>
      <c r="J1403" s="11" t="s">
        <v>186</v>
      </c>
      <c r="P1403" s="2" t="s">
        <v>24</v>
      </c>
      <c r="Q1403" s="2" t="s">
        <v>28</v>
      </c>
      <c r="R1403" s="2" t="s">
        <v>26</v>
      </c>
      <c r="S1403" s="2" t="s">
        <v>985</v>
      </c>
      <c r="T1403" s="15">
        <v>300</v>
      </c>
    </row>
    <row r="1404" spans="1:20" ht="17.25" x14ac:dyDescent="0.25">
      <c r="A1404" s="2" t="s">
        <v>34</v>
      </c>
      <c r="B1404">
        <v>1964</v>
      </c>
      <c r="C1404" s="2" t="s">
        <v>33</v>
      </c>
      <c r="E1404" s="2" t="s">
        <v>23</v>
      </c>
      <c r="F1404" s="2" t="s">
        <v>29</v>
      </c>
      <c r="G1404" s="14">
        <v>744</v>
      </c>
      <c r="J1404" s="11" t="s">
        <v>187</v>
      </c>
      <c r="P1404" s="2" t="s">
        <v>24</v>
      </c>
      <c r="Q1404" s="2" t="s">
        <v>28</v>
      </c>
      <c r="R1404" s="2" t="s">
        <v>26</v>
      </c>
      <c r="S1404" s="2" t="s">
        <v>986</v>
      </c>
      <c r="T1404" s="15">
        <v>185</v>
      </c>
    </row>
    <row r="1405" spans="1:20" ht="17.25" x14ac:dyDescent="0.25">
      <c r="A1405" s="2" t="s">
        <v>34</v>
      </c>
      <c r="B1405">
        <v>1964</v>
      </c>
      <c r="C1405" s="2" t="s">
        <v>33</v>
      </c>
      <c r="E1405" s="2" t="s">
        <v>23</v>
      </c>
      <c r="F1405" s="2" t="s">
        <v>29</v>
      </c>
      <c r="G1405" s="14">
        <v>745</v>
      </c>
      <c r="J1405" s="11" t="s">
        <v>188</v>
      </c>
      <c r="P1405" s="2" t="s">
        <v>24</v>
      </c>
      <c r="Q1405" s="2" t="s">
        <v>28</v>
      </c>
      <c r="R1405" s="2" t="s">
        <v>26</v>
      </c>
      <c r="S1405" s="2" t="s">
        <v>987</v>
      </c>
      <c r="T1405" s="15">
        <v>121</v>
      </c>
    </row>
    <row r="1406" spans="1:20" ht="17.25" x14ac:dyDescent="0.25">
      <c r="A1406" s="2" t="s">
        <v>34</v>
      </c>
      <c r="B1406">
        <v>1964</v>
      </c>
      <c r="C1406" s="2" t="s">
        <v>33</v>
      </c>
      <c r="E1406" s="2" t="s">
        <v>23</v>
      </c>
      <c r="F1406" s="2" t="s">
        <v>29</v>
      </c>
      <c r="G1406" s="14">
        <v>746</v>
      </c>
      <c r="J1406" s="11" t="s">
        <v>189</v>
      </c>
      <c r="P1406" s="2" t="s">
        <v>24</v>
      </c>
      <c r="Q1406" s="2" t="s">
        <v>28</v>
      </c>
      <c r="R1406" s="2" t="s">
        <v>26</v>
      </c>
      <c r="S1406" s="2" t="s">
        <v>988</v>
      </c>
      <c r="T1406" s="15">
        <v>139</v>
      </c>
    </row>
    <row r="1407" spans="1:20" ht="17.25" x14ac:dyDescent="0.25">
      <c r="A1407" s="2" t="s">
        <v>34</v>
      </c>
      <c r="B1407">
        <v>1964</v>
      </c>
      <c r="C1407" s="2" t="s">
        <v>33</v>
      </c>
      <c r="E1407" s="2" t="s">
        <v>23</v>
      </c>
      <c r="F1407" s="2" t="s">
        <v>29</v>
      </c>
      <c r="G1407" s="14">
        <v>747</v>
      </c>
      <c r="J1407" s="11" t="s">
        <v>190</v>
      </c>
      <c r="P1407" s="2" t="s">
        <v>24</v>
      </c>
      <c r="Q1407" s="2" t="s">
        <v>28</v>
      </c>
      <c r="R1407" s="2" t="s">
        <v>26</v>
      </c>
      <c r="S1407" s="2" t="s">
        <v>989</v>
      </c>
      <c r="T1407" s="15">
        <v>80</v>
      </c>
    </row>
    <row r="1408" spans="1:20" ht="17.25" x14ac:dyDescent="0.25">
      <c r="A1408" s="2" t="s">
        <v>34</v>
      </c>
      <c r="B1408">
        <v>1964</v>
      </c>
      <c r="C1408" s="2" t="s">
        <v>33</v>
      </c>
      <c r="E1408" s="2" t="s">
        <v>23</v>
      </c>
      <c r="F1408" s="2" t="s">
        <v>29</v>
      </c>
      <c r="G1408" s="14">
        <v>748</v>
      </c>
      <c r="J1408" s="11" t="s">
        <v>191</v>
      </c>
      <c r="P1408" s="2" t="s">
        <v>24</v>
      </c>
      <c r="Q1408" s="2" t="s">
        <v>28</v>
      </c>
      <c r="R1408" s="2" t="s">
        <v>26</v>
      </c>
      <c r="S1408" s="2" t="s">
        <v>990</v>
      </c>
      <c r="T1408" s="15">
        <v>106</v>
      </c>
    </row>
    <row r="1409" spans="1:20" ht="17.25" x14ac:dyDescent="0.25">
      <c r="A1409" s="2" t="s">
        <v>34</v>
      </c>
      <c r="B1409">
        <v>1964</v>
      </c>
      <c r="C1409" s="2" t="s">
        <v>33</v>
      </c>
      <c r="E1409" s="2" t="s">
        <v>23</v>
      </c>
      <c r="F1409" s="2" t="s">
        <v>29</v>
      </c>
      <c r="G1409" s="14">
        <v>749</v>
      </c>
      <c r="J1409" s="11" t="s">
        <v>192</v>
      </c>
      <c r="P1409" s="2" t="s">
        <v>24</v>
      </c>
      <c r="Q1409" s="2" t="s">
        <v>28</v>
      </c>
      <c r="R1409" s="2" t="s">
        <v>26</v>
      </c>
      <c r="S1409" s="2" t="s">
        <v>991</v>
      </c>
      <c r="T1409" s="15">
        <v>83</v>
      </c>
    </row>
    <row r="1410" spans="1:20" ht="17.25" x14ac:dyDescent="0.25">
      <c r="A1410" s="2" t="s">
        <v>34</v>
      </c>
      <c r="B1410">
        <v>1964</v>
      </c>
      <c r="C1410" s="2" t="s">
        <v>33</v>
      </c>
      <c r="E1410" s="2" t="s">
        <v>23</v>
      </c>
      <c r="F1410" s="2" t="s">
        <v>29</v>
      </c>
      <c r="G1410" s="14">
        <v>750</v>
      </c>
      <c r="J1410" s="11" t="s">
        <v>193</v>
      </c>
      <c r="P1410" s="2" t="s">
        <v>24</v>
      </c>
      <c r="Q1410" s="2" t="s">
        <v>28</v>
      </c>
      <c r="R1410" s="2" t="s">
        <v>26</v>
      </c>
      <c r="S1410" s="2" t="s">
        <v>992</v>
      </c>
      <c r="T1410" s="15">
        <v>147</v>
      </c>
    </row>
    <row r="1411" spans="1:20" ht="17.25" x14ac:dyDescent="0.25">
      <c r="A1411" s="2" t="s">
        <v>34</v>
      </c>
      <c r="B1411">
        <v>1964</v>
      </c>
      <c r="C1411" s="2" t="s">
        <v>33</v>
      </c>
      <c r="E1411" s="2" t="s">
        <v>23</v>
      </c>
      <c r="F1411" s="2" t="s">
        <v>29</v>
      </c>
      <c r="G1411" s="14">
        <v>751</v>
      </c>
      <c r="J1411" s="11" t="s">
        <v>89</v>
      </c>
      <c r="P1411" s="2" t="s">
        <v>24</v>
      </c>
      <c r="Q1411" s="2" t="s">
        <v>28</v>
      </c>
      <c r="R1411" s="2" t="s">
        <v>26</v>
      </c>
      <c r="S1411" s="2" t="s">
        <v>993</v>
      </c>
      <c r="T1411" s="15">
        <v>161</v>
      </c>
    </row>
    <row r="1412" spans="1:20" ht="17.25" x14ac:dyDescent="0.25">
      <c r="A1412" s="2" t="s">
        <v>34</v>
      </c>
      <c r="B1412">
        <v>1964</v>
      </c>
      <c r="C1412" s="2" t="s">
        <v>33</v>
      </c>
      <c r="E1412" s="2" t="s">
        <v>23</v>
      </c>
      <c r="F1412" s="2" t="s">
        <v>29</v>
      </c>
      <c r="G1412" s="14">
        <v>752</v>
      </c>
      <c r="J1412" s="11" t="s">
        <v>194</v>
      </c>
      <c r="P1412" s="2" t="s">
        <v>24</v>
      </c>
      <c r="Q1412" s="2" t="s">
        <v>28</v>
      </c>
      <c r="R1412" s="2" t="s">
        <v>26</v>
      </c>
      <c r="S1412" s="2" t="s">
        <v>994</v>
      </c>
      <c r="T1412" s="15">
        <v>55</v>
      </c>
    </row>
    <row r="1413" spans="1:20" ht="17.25" x14ac:dyDescent="0.25">
      <c r="A1413" s="2" t="s">
        <v>34</v>
      </c>
      <c r="B1413">
        <v>1964</v>
      </c>
      <c r="C1413" s="2" t="s">
        <v>33</v>
      </c>
      <c r="E1413" s="2" t="s">
        <v>23</v>
      </c>
      <c r="F1413" s="2" t="s">
        <v>29</v>
      </c>
      <c r="G1413" s="14">
        <v>753</v>
      </c>
      <c r="J1413" s="11" t="s">
        <v>195</v>
      </c>
      <c r="P1413" s="2" t="s">
        <v>24</v>
      </c>
      <c r="Q1413" s="2" t="s">
        <v>28</v>
      </c>
      <c r="R1413" s="2" t="s">
        <v>26</v>
      </c>
      <c r="S1413" s="2" t="s">
        <v>995</v>
      </c>
      <c r="T1413" s="15">
        <v>53</v>
      </c>
    </row>
    <row r="1414" spans="1:20" ht="17.25" x14ac:dyDescent="0.25">
      <c r="A1414" s="2" t="s">
        <v>34</v>
      </c>
      <c r="B1414">
        <v>1964</v>
      </c>
      <c r="C1414" s="2" t="s">
        <v>33</v>
      </c>
      <c r="E1414" s="2" t="s">
        <v>23</v>
      </c>
      <c r="F1414" s="2" t="s">
        <v>29</v>
      </c>
      <c r="G1414" s="14">
        <v>754</v>
      </c>
      <c r="J1414" s="11" t="s">
        <v>196</v>
      </c>
      <c r="P1414" s="2" t="s">
        <v>24</v>
      </c>
      <c r="Q1414" s="2" t="s">
        <v>28</v>
      </c>
      <c r="R1414" s="2" t="s">
        <v>26</v>
      </c>
      <c r="S1414" s="2" t="s">
        <v>996</v>
      </c>
      <c r="T1414" s="15">
        <v>426</v>
      </c>
    </row>
    <row r="1415" spans="1:20" ht="17.25" x14ac:dyDescent="0.25">
      <c r="A1415" s="2" t="s">
        <v>34</v>
      </c>
      <c r="B1415">
        <v>1964</v>
      </c>
      <c r="C1415" s="2" t="s">
        <v>33</v>
      </c>
      <c r="E1415" s="2" t="s">
        <v>23</v>
      </c>
      <c r="F1415" s="2" t="s">
        <v>29</v>
      </c>
      <c r="G1415" s="14">
        <v>755</v>
      </c>
      <c r="J1415" s="11" t="s">
        <v>197</v>
      </c>
      <c r="P1415" s="2" t="s">
        <v>24</v>
      </c>
      <c r="Q1415" s="2" t="s">
        <v>28</v>
      </c>
      <c r="R1415" s="2" t="s">
        <v>26</v>
      </c>
      <c r="S1415" s="2" t="s">
        <v>997</v>
      </c>
      <c r="T1415" s="15">
        <v>147</v>
      </c>
    </row>
    <row r="1416" spans="1:20" ht="17.25" x14ac:dyDescent="0.25">
      <c r="A1416" s="2" t="s">
        <v>34</v>
      </c>
      <c r="B1416">
        <v>1964</v>
      </c>
      <c r="C1416" s="2" t="s">
        <v>33</v>
      </c>
      <c r="E1416" s="2" t="s">
        <v>23</v>
      </c>
      <c r="F1416" s="2" t="s">
        <v>29</v>
      </c>
      <c r="G1416" s="14">
        <v>756</v>
      </c>
      <c r="J1416" s="11" t="s">
        <v>198</v>
      </c>
      <c r="P1416" s="2" t="s">
        <v>24</v>
      </c>
      <c r="Q1416" s="2" t="s">
        <v>28</v>
      </c>
      <c r="R1416" s="2" t="s">
        <v>26</v>
      </c>
      <c r="S1416" s="2" t="s">
        <v>998</v>
      </c>
      <c r="T1416" s="15">
        <v>82</v>
      </c>
    </row>
    <row r="1417" spans="1:20" ht="17.25" x14ac:dyDescent="0.25">
      <c r="A1417" s="2" t="s">
        <v>34</v>
      </c>
      <c r="B1417">
        <v>1964</v>
      </c>
      <c r="C1417" s="2" t="s">
        <v>33</v>
      </c>
      <c r="E1417" s="2" t="s">
        <v>23</v>
      </c>
      <c r="F1417" s="2" t="s">
        <v>29</v>
      </c>
      <c r="G1417" s="14">
        <v>757</v>
      </c>
      <c r="J1417" s="11" t="s">
        <v>199</v>
      </c>
      <c r="P1417" s="2" t="s">
        <v>24</v>
      </c>
      <c r="Q1417" s="2" t="s">
        <v>28</v>
      </c>
      <c r="R1417" s="2" t="s">
        <v>26</v>
      </c>
      <c r="S1417" s="2" t="s">
        <v>999</v>
      </c>
      <c r="T1417" s="15">
        <v>127</v>
      </c>
    </row>
    <row r="1418" spans="1:20" ht="17.25" x14ac:dyDescent="0.25">
      <c r="A1418" s="2" t="s">
        <v>34</v>
      </c>
      <c r="B1418">
        <v>1964</v>
      </c>
      <c r="C1418" s="2" t="s">
        <v>33</v>
      </c>
      <c r="E1418" s="2" t="s">
        <v>23</v>
      </c>
      <c r="F1418" s="2" t="s">
        <v>29</v>
      </c>
      <c r="G1418" s="14">
        <v>758</v>
      </c>
      <c r="J1418" s="11" t="s">
        <v>200</v>
      </c>
      <c r="P1418" s="2" t="s">
        <v>24</v>
      </c>
      <c r="Q1418" s="2" t="s">
        <v>28</v>
      </c>
      <c r="R1418" s="2" t="s">
        <v>26</v>
      </c>
      <c r="S1418" s="2" t="s">
        <v>1000</v>
      </c>
      <c r="T1418" s="15">
        <v>231</v>
      </c>
    </row>
    <row r="1419" spans="1:20" ht="17.25" x14ac:dyDescent="0.25">
      <c r="A1419" s="2" t="s">
        <v>34</v>
      </c>
      <c r="B1419">
        <v>1964</v>
      </c>
      <c r="C1419" s="2" t="s">
        <v>33</v>
      </c>
      <c r="E1419" s="2" t="s">
        <v>23</v>
      </c>
      <c r="F1419" s="2" t="s">
        <v>29</v>
      </c>
      <c r="G1419" s="14">
        <v>759</v>
      </c>
      <c r="J1419" s="11" t="s">
        <v>201</v>
      </c>
      <c r="P1419" s="2" t="s">
        <v>24</v>
      </c>
      <c r="Q1419" s="2" t="s">
        <v>28</v>
      </c>
      <c r="R1419" s="2" t="s">
        <v>26</v>
      </c>
      <c r="S1419" s="2" t="s">
        <v>1001</v>
      </c>
      <c r="T1419" s="15">
        <v>134</v>
      </c>
    </row>
    <row r="1420" spans="1:20" ht="17.25" x14ac:dyDescent="0.25">
      <c r="A1420" s="2" t="s">
        <v>34</v>
      </c>
      <c r="B1420">
        <v>1964</v>
      </c>
      <c r="C1420" s="2" t="s">
        <v>33</v>
      </c>
      <c r="E1420" s="2" t="s">
        <v>23</v>
      </c>
      <c r="F1420" s="2" t="s">
        <v>29</v>
      </c>
      <c r="G1420" s="14">
        <v>760</v>
      </c>
      <c r="J1420" s="11" t="s">
        <v>202</v>
      </c>
      <c r="P1420" s="2" t="s">
        <v>24</v>
      </c>
      <c r="Q1420" s="2" t="s">
        <v>28</v>
      </c>
      <c r="R1420" s="2" t="s">
        <v>26</v>
      </c>
      <c r="S1420" s="2" t="s">
        <v>1002</v>
      </c>
      <c r="T1420" s="15">
        <v>126</v>
      </c>
    </row>
    <row r="1421" spans="1:20" ht="17.25" x14ac:dyDescent="0.25">
      <c r="A1421" s="2" t="s">
        <v>34</v>
      </c>
      <c r="B1421">
        <v>1964</v>
      </c>
      <c r="C1421" s="2" t="s">
        <v>33</v>
      </c>
      <c r="E1421" s="2" t="s">
        <v>23</v>
      </c>
      <c r="F1421" s="2" t="s">
        <v>29</v>
      </c>
      <c r="G1421" s="14">
        <v>761</v>
      </c>
      <c r="J1421" s="11" t="s">
        <v>203</v>
      </c>
      <c r="P1421" s="2" t="s">
        <v>24</v>
      </c>
      <c r="Q1421" s="2" t="s">
        <v>28</v>
      </c>
      <c r="R1421" s="2" t="s">
        <v>26</v>
      </c>
      <c r="S1421" s="2" t="s">
        <v>1003</v>
      </c>
      <c r="T1421" s="15">
        <v>140</v>
      </c>
    </row>
    <row r="1422" spans="1:20" ht="17.25" x14ac:dyDescent="0.25">
      <c r="A1422" s="2" t="s">
        <v>34</v>
      </c>
      <c r="B1422">
        <v>1964</v>
      </c>
      <c r="C1422" s="2" t="s">
        <v>33</v>
      </c>
      <c r="E1422" s="2" t="s">
        <v>23</v>
      </c>
      <c r="F1422" s="2" t="s">
        <v>29</v>
      </c>
      <c r="G1422" s="14">
        <v>762</v>
      </c>
      <c r="J1422" s="11" t="s">
        <v>204</v>
      </c>
      <c r="P1422" s="2" t="s">
        <v>24</v>
      </c>
      <c r="Q1422" s="2" t="s">
        <v>28</v>
      </c>
      <c r="R1422" s="2" t="s">
        <v>26</v>
      </c>
      <c r="S1422" s="2" t="s">
        <v>1004</v>
      </c>
      <c r="T1422" s="15">
        <v>73</v>
      </c>
    </row>
    <row r="1423" spans="1:20" ht="17.25" x14ac:dyDescent="0.25">
      <c r="A1423" s="2" t="s">
        <v>34</v>
      </c>
      <c r="B1423">
        <v>1964</v>
      </c>
      <c r="C1423" s="2" t="s">
        <v>33</v>
      </c>
      <c r="E1423" s="2" t="s">
        <v>23</v>
      </c>
      <c r="F1423" s="2" t="s">
        <v>29</v>
      </c>
      <c r="G1423" s="14">
        <v>763</v>
      </c>
      <c r="J1423" s="11" t="s">
        <v>205</v>
      </c>
      <c r="P1423" s="2" t="s">
        <v>24</v>
      </c>
      <c r="Q1423" s="2" t="s">
        <v>28</v>
      </c>
      <c r="R1423" s="2" t="s">
        <v>26</v>
      </c>
      <c r="S1423" s="2" t="s">
        <v>1005</v>
      </c>
      <c r="T1423" s="15">
        <v>239</v>
      </c>
    </row>
    <row r="1424" spans="1:20" ht="17.25" x14ac:dyDescent="0.25">
      <c r="A1424" s="2" t="s">
        <v>34</v>
      </c>
      <c r="B1424">
        <v>1964</v>
      </c>
      <c r="C1424" s="2" t="s">
        <v>33</v>
      </c>
      <c r="E1424" s="2" t="s">
        <v>23</v>
      </c>
      <c r="F1424" s="2" t="s">
        <v>29</v>
      </c>
      <c r="G1424" s="14">
        <v>764</v>
      </c>
      <c r="J1424" s="11" t="s">
        <v>206</v>
      </c>
      <c r="P1424" s="2" t="s">
        <v>24</v>
      </c>
      <c r="Q1424" s="2" t="s">
        <v>28</v>
      </c>
      <c r="R1424" s="2" t="s">
        <v>26</v>
      </c>
      <c r="S1424" s="2" t="s">
        <v>1006</v>
      </c>
      <c r="T1424" s="15">
        <v>145</v>
      </c>
    </row>
    <row r="1425" spans="1:20" ht="17.25" x14ac:dyDescent="0.25">
      <c r="A1425" s="2" t="s">
        <v>34</v>
      </c>
      <c r="B1425">
        <v>1964</v>
      </c>
      <c r="C1425" s="2" t="s">
        <v>33</v>
      </c>
      <c r="E1425" s="2" t="s">
        <v>23</v>
      </c>
      <c r="F1425" s="2" t="s">
        <v>29</v>
      </c>
      <c r="G1425" s="14">
        <v>765</v>
      </c>
      <c r="J1425" s="11" t="s">
        <v>207</v>
      </c>
      <c r="P1425" s="2" t="s">
        <v>24</v>
      </c>
      <c r="Q1425" s="2" t="s">
        <v>28</v>
      </c>
      <c r="R1425" s="2" t="s">
        <v>26</v>
      </c>
      <c r="S1425" s="2" t="s">
        <v>1007</v>
      </c>
      <c r="T1425" s="15">
        <v>68</v>
      </c>
    </row>
    <row r="1426" spans="1:20" ht="17.25" x14ac:dyDescent="0.25">
      <c r="A1426" s="2" t="s">
        <v>34</v>
      </c>
      <c r="B1426">
        <v>1964</v>
      </c>
      <c r="C1426" s="2" t="s">
        <v>33</v>
      </c>
      <c r="E1426" s="2" t="s">
        <v>23</v>
      </c>
      <c r="F1426" s="2" t="s">
        <v>29</v>
      </c>
      <c r="G1426" s="14">
        <v>766</v>
      </c>
      <c r="J1426" s="11" t="s">
        <v>208</v>
      </c>
      <c r="P1426" s="2" t="s">
        <v>24</v>
      </c>
      <c r="Q1426" s="2" t="s">
        <v>28</v>
      </c>
      <c r="R1426" s="2" t="s">
        <v>26</v>
      </c>
      <c r="S1426" s="2" t="s">
        <v>1008</v>
      </c>
      <c r="T1426" s="15">
        <v>68</v>
      </c>
    </row>
    <row r="1427" spans="1:20" ht="17.25" x14ac:dyDescent="0.25">
      <c r="A1427" s="2" t="s">
        <v>34</v>
      </c>
      <c r="B1427">
        <v>1964</v>
      </c>
      <c r="C1427" s="2" t="s">
        <v>33</v>
      </c>
      <c r="E1427" s="2" t="s">
        <v>23</v>
      </c>
      <c r="F1427" s="2" t="s">
        <v>29</v>
      </c>
      <c r="G1427" s="14">
        <v>767</v>
      </c>
      <c r="J1427" s="11" t="s">
        <v>209</v>
      </c>
      <c r="P1427" s="2" t="s">
        <v>24</v>
      </c>
      <c r="Q1427" s="2" t="s">
        <v>28</v>
      </c>
      <c r="R1427" s="2" t="s">
        <v>26</v>
      </c>
      <c r="S1427" s="2" t="s">
        <v>1009</v>
      </c>
      <c r="T1427" s="15">
        <v>403</v>
      </c>
    </row>
    <row r="1428" spans="1:20" ht="17.25" x14ac:dyDescent="0.25">
      <c r="A1428" s="2" t="s">
        <v>34</v>
      </c>
      <c r="B1428">
        <v>1964</v>
      </c>
      <c r="C1428" s="2" t="s">
        <v>33</v>
      </c>
      <c r="E1428" s="2" t="s">
        <v>23</v>
      </c>
      <c r="F1428" s="2" t="s">
        <v>29</v>
      </c>
      <c r="G1428" s="14">
        <v>768</v>
      </c>
      <c r="J1428" s="11" t="s">
        <v>210</v>
      </c>
      <c r="P1428" s="2" t="s">
        <v>24</v>
      </c>
      <c r="Q1428" s="2" t="s">
        <v>28</v>
      </c>
      <c r="R1428" s="2" t="s">
        <v>26</v>
      </c>
      <c r="S1428" s="2" t="s">
        <v>1010</v>
      </c>
      <c r="T1428" s="15">
        <v>171</v>
      </c>
    </row>
    <row r="1429" spans="1:20" ht="17.25" x14ac:dyDescent="0.25">
      <c r="A1429" s="2" t="s">
        <v>34</v>
      </c>
      <c r="B1429">
        <v>1964</v>
      </c>
      <c r="C1429" s="2" t="s">
        <v>33</v>
      </c>
      <c r="E1429" s="2" t="s">
        <v>23</v>
      </c>
      <c r="F1429" s="2" t="s">
        <v>29</v>
      </c>
      <c r="G1429" s="14">
        <v>769</v>
      </c>
      <c r="J1429" s="11" t="s">
        <v>211</v>
      </c>
      <c r="P1429" s="2" t="s">
        <v>24</v>
      </c>
      <c r="Q1429" s="2" t="s">
        <v>28</v>
      </c>
      <c r="R1429" s="2" t="s">
        <v>26</v>
      </c>
      <c r="S1429" s="2" t="s">
        <v>1011</v>
      </c>
      <c r="T1429" s="15">
        <v>169</v>
      </c>
    </row>
    <row r="1430" spans="1:20" ht="17.25" x14ac:dyDescent="0.25">
      <c r="A1430" s="2" t="s">
        <v>34</v>
      </c>
      <c r="B1430">
        <v>1964</v>
      </c>
      <c r="C1430" s="2" t="s">
        <v>33</v>
      </c>
      <c r="E1430" s="2" t="s">
        <v>23</v>
      </c>
      <c r="F1430" s="2" t="s">
        <v>29</v>
      </c>
      <c r="G1430" s="14">
        <v>770</v>
      </c>
      <c r="J1430" s="11" t="s">
        <v>212</v>
      </c>
      <c r="P1430" s="2" t="s">
        <v>24</v>
      </c>
      <c r="Q1430" s="2" t="s">
        <v>28</v>
      </c>
      <c r="R1430" s="2" t="s">
        <v>26</v>
      </c>
      <c r="S1430" s="2" t="s">
        <v>1012</v>
      </c>
      <c r="T1430" s="15">
        <v>138</v>
      </c>
    </row>
    <row r="1431" spans="1:20" ht="17.25" x14ac:dyDescent="0.25">
      <c r="A1431" s="2" t="s">
        <v>34</v>
      </c>
      <c r="B1431">
        <v>1964</v>
      </c>
      <c r="C1431" s="2" t="s">
        <v>33</v>
      </c>
      <c r="E1431" s="2" t="s">
        <v>23</v>
      </c>
      <c r="F1431" s="2" t="s">
        <v>29</v>
      </c>
      <c r="G1431" s="14">
        <v>771</v>
      </c>
      <c r="J1431" s="11" t="s">
        <v>213</v>
      </c>
      <c r="P1431" s="2" t="s">
        <v>24</v>
      </c>
      <c r="Q1431" s="2" t="s">
        <v>28</v>
      </c>
      <c r="R1431" s="2" t="s">
        <v>26</v>
      </c>
      <c r="S1431" s="2" t="s">
        <v>1013</v>
      </c>
      <c r="T1431" s="15">
        <v>131</v>
      </c>
    </row>
    <row r="1432" spans="1:20" ht="17.25" x14ac:dyDescent="0.25">
      <c r="A1432" s="2" t="s">
        <v>34</v>
      </c>
      <c r="B1432">
        <v>1964</v>
      </c>
      <c r="C1432" s="2" t="s">
        <v>33</v>
      </c>
      <c r="E1432" s="2" t="s">
        <v>23</v>
      </c>
      <c r="F1432" s="2" t="s">
        <v>29</v>
      </c>
      <c r="G1432" s="14">
        <v>772</v>
      </c>
      <c r="J1432" s="11" t="s">
        <v>214</v>
      </c>
      <c r="P1432" s="2" t="s">
        <v>24</v>
      </c>
      <c r="Q1432" s="2" t="s">
        <v>28</v>
      </c>
      <c r="R1432" s="2" t="s">
        <v>26</v>
      </c>
      <c r="S1432" s="2" t="s">
        <v>1014</v>
      </c>
      <c r="T1432" s="15">
        <v>78</v>
      </c>
    </row>
    <row r="1433" spans="1:20" ht="17.25" x14ac:dyDescent="0.25">
      <c r="A1433" s="2" t="s">
        <v>34</v>
      </c>
      <c r="B1433">
        <v>1964</v>
      </c>
      <c r="C1433" s="2" t="s">
        <v>33</v>
      </c>
      <c r="E1433" s="2" t="s">
        <v>23</v>
      </c>
      <c r="F1433" s="2" t="s">
        <v>29</v>
      </c>
      <c r="G1433" s="14">
        <v>773</v>
      </c>
      <c r="J1433" s="11" t="s">
        <v>215</v>
      </c>
      <c r="P1433" s="2" t="s">
        <v>24</v>
      </c>
      <c r="Q1433" s="2" t="s">
        <v>28</v>
      </c>
      <c r="R1433" s="2" t="s">
        <v>26</v>
      </c>
      <c r="S1433" s="2" t="s">
        <v>1015</v>
      </c>
      <c r="T1433" s="15">
        <v>217</v>
      </c>
    </row>
    <row r="1434" spans="1:20" ht="17.25" x14ac:dyDescent="0.25">
      <c r="A1434" s="2" t="s">
        <v>34</v>
      </c>
      <c r="B1434">
        <v>1964</v>
      </c>
      <c r="C1434" s="2" t="s">
        <v>33</v>
      </c>
      <c r="E1434" s="2" t="s">
        <v>23</v>
      </c>
      <c r="F1434" s="2" t="s">
        <v>29</v>
      </c>
      <c r="G1434" s="14">
        <v>774</v>
      </c>
      <c r="J1434" s="11" t="s">
        <v>216</v>
      </c>
      <c r="P1434" s="2" t="s">
        <v>24</v>
      </c>
      <c r="Q1434" s="2" t="s">
        <v>28</v>
      </c>
      <c r="R1434" s="2" t="s">
        <v>26</v>
      </c>
      <c r="S1434" s="2" t="s">
        <v>1016</v>
      </c>
      <c r="T1434" s="15">
        <v>146</v>
      </c>
    </row>
    <row r="1435" spans="1:20" ht="17.25" x14ac:dyDescent="0.25">
      <c r="A1435" s="2" t="s">
        <v>34</v>
      </c>
      <c r="B1435">
        <v>1964</v>
      </c>
      <c r="C1435" s="2" t="s">
        <v>33</v>
      </c>
      <c r="E1435" s="2" t="s">
        <v>23</v>
      </c>
      <c r="F1435" s="2" t="s">
        <v>29</v>
      </c>
      <c r="G1435" s="14">
        <v>775</v>
      </c>
      <c r="J1435" s="11" t="s">
        <v>217</v>
      </c>
      <c r="P1435" s="2" t="s">
        <v>24</v>
      </c>
      <c r="Q1435" s="2" t="s">
        <v>28</v>
      </c>
      <c r="R1435" s="2" t="s">
        <v>26</v>
      </c>
      <c r="S1435" s="2" t="s">
        <v>1017</v>
      </c>
      <c r="T1435" s="15">
        <v>129</v>
      </c>
    </row>
    <row r="1436" spans="1:20" ht="17.25" x14ac:dyDescent="0.25">
      <c r="A1436" s="2" t="s">
        <v>34</v>
      </c>
      <c r="B1436">
        <v>1964</v>
      </c>
      <c r="C1436" s="2" t="s">
        <v>33</v>
      </c>
      <c r="E1436" s="2" t="s">
        <v>23</v>
      </c>
      <c r="F1436" s="2" t="s">
        <v>29</v>
      </c>
      <c r="G1436" s="14">
        <v>776</v>
      </c>
      <c r="J1436" s="11" t="s">
        <v>218</v>
      </c>
      <c r="P1436" s="2" t="s">
        <v>24</v>
      </c>
      <c r="Q1436" s="2" t="s">
        <v>28</v>
      </c>
      <c r="R1436" s="2" t="s">
        <v>26</v>
      </c>
      <c r="S1436" s="2" t="s">
        <v>1018</v>
      </c>
      <c r="T1436" s="15">
        <v>191</v>
      </c>
    </row>
    <row r="1437" spans="1:20" ht="17.25" x14ac:dyDescent="0.25">
      <c r="A1437" s="2" t="s">
        <v>34</v>
      </c>
      <c r="B1437">
        <v>1964</v>
      </c>
      <c r="C1437" s="2" t="s">
        <v>33</v>
      </c>
      <c r="E1437" s="2" t="s">
        <v>23</v>
      </c>
      <c r="F1437" s="2" t="s">
        <v>29</v>
      </c>
      <c r="G1437" s="14">
        <v>777</v>
      </c>
      <c r="J1437" s="11" t="s">
        <v>219</v>
      </c>
      <c r="P1437" s="2" t="s">
        <v>24</v>
      </c>
      <c r="Q1437" s="2" t="s">
        <v>28</v>
      </c>
      <c r="R1437" s="2" t="s">
        <v>26</v>
      </c>
      <c r="S1437" s="2" t="s">
        <v>1019</v>
      </c>
      <c r="T1437" s="15">
        <v>119</v>
      </c>
    </row>
    <row r="1438" spans="1:20" ht="17.25" x14ac:dyDescent="0.25">
      <c r="A1438" s="2" t="s">
        <v>34</v>
      </c>
      <c r="B1438">
        <v>1964</v>
      </c>
      <c r="C1438" s="2" t="s">
        <v>33</v>
      </c>
      <c r="E1438" s="2" t="s">
        <v>23</v>
      </c>
      <c r="F1438" s="2" t="s">
        <v>29</v>
      </c>
      <c r="G1438" s="14">
        <v>778</v>
      </c>
      <c r="J1438" s="11" t="s">
        <v>220</v>
      </c>
      <c r="P1438" s="2" t="s">
        <v>24</v>
      </c>
      <c r="Q1438" s="2" t="s">
        <v>28</v>
      </c>
      <c r="R1438" s="2" t="s">
        <v>26</v>
      </c>
      <c r="S1438" s="2" t="s">
        <v>1020</v>
      </c>
      <c r="T1438" s="15">
        <v>152</v>
      </c>
    </row>
    <row r="1439" spans="1:20" ht="17.25" x14ac:dyDescent="0.25">
      <c r="A1439" s="2" t="s">
        <v>34</v>
      </c>
      <c r="B1439">
        <v>1964</v>
      </c>
      <c r="C1439" s="2" t="s">
        <v>33</v>
      </c>
      <c r="E1439" s="2" t="s">
        <v>23</v>
      </c>
      <c r="F1439" s="2" t="s">
        <v>29</v>
      </c>
      <c r="G1439" s="14">
        <v>779</v>
      </c>
      <c r="J1439" s="11" t="s">
        <v>221</v>
      </c>
      <c r="P1439" s="2" t="s">
        <v>24</v>
      </c>
      <c r="Q1439" s="2" t="s">
        <v>28</v>
      </c>
      <c r="R1439" s="2" t="s">
        <v>26</v>
      </c>
      <c r="S1439" s="2" t="s">
        <v>1021</v>
      </c>
      <c r="T1439" s="15">
        <v>116</v>
      </c>
    </row>
    <row r="1440" spans="1:20" ht="17.25" x14ac:dyDescent="0.25">
      <c r="A1440" s="2" t="s">
        <v>34</v>
      </c>
      <c r="B1440">
        <v>1964</v>
      </c>
      <c r="C1440" s="2" t="s">
        <v>33</v>
      </c>
      <c r="E1440" s="2" t="s">
        <v>23</v>
      </c>
      <c r="F1440" s="2" t="s">
        <v>29</v>
      </c>
      <c r="G1440" s="14">
        <v>780</v>
      </c>
      <c r="J1440" s="11" t="s">
        <v>222</v>
      </c>
      <c r="P1440" s="2" t="s">
        <v>24</v>
      </c>
      <c r="Q1440" s="2" t="s">
        <v>28</v>
      </c>
      <c r="R1440" s="2" t="s">
        <v>26</v>
      </c>
      <c r="S1440" s="2" t="s">
        <v>1022</v>
      </c>
      <c r="T1440" s="15">
        <v>77</v>
      </c>
    </row>
    <row r="1441" spans="1:20" ht="17.25" x14ac:dyDescent="0.25">
      <c r="A1441" s="2" t="s">
        <v>34</v>
      </c>
      <c r="B1441">
        <v>1964</v>
      </c>
      <c r="C1441" s="2" t="s">
        <v>33</v>
      </c>
      <c r="E1441" s="2" t="s">
        <v>23</v>
      </c>
      <c r="F1441" s="2" t="s">
        <v>29</v>
      </c>
      <c r="G1441" s="14">
        <v>781</v>
      </c>
      <c r="J1441" s="11" t="s">
        <v>223</v>
      </c>
      <c r="P1441" s="2" t="s">
        <v>24</v>
      </c>
      <c r="Q1441" s="2" t="s">
        <v>28</v>
      </c>
      <c r="R1441" s="2" t="s">
        <v>26</v>
      </c>
      <c r="S1441" s="2" t="s">
        <v>1023</v>
      </c>
      <c r="T1441" s="15">
        <v>56</v>
      </c>
    </row>
    <row r="1442" spans="1:20" ht="17.25" x14ac:dyDescent="0.25">
      <c r="A1442" s="2" t="s">
        <v>34</v>
      </c>
      <c r="B1442">
        <v>1964</v>
      </c>
      <c r="C1442" s="2" t="s">
        <v>33</v>
      </c>
      <c r="E1442" s="2" t="s">
        <v>23</v>
      </c>
      <c r="F1442" s="2" t="s">
        <v>29</v>
      </c>
      <c r="G1442" s="14">
        <v>782</v>
      </c>
      <c r="J1442" s="11" t="s">
        <v>224</v>
      </c>
      <c r="P1442" s="2" t="s">
        <v>24</v>
      </c>
      <c r="Q1442" s="2" t="s">
        <v>28</v>
      </c>
      <c r="R1442" s="2" t="s">
        <v>26</v>
      </c>
      <c r="S1442" s="2" t="s">
        <v>1024</v>
      </c>
      <c r="T1442" s="15">
        <v>181</v>
      </c>
    </row>
    <row r="1443" spans="1:20" ht="17.25" x14ac:dyDescent="0.25">
      <c r="A1443" s="2" t="s">
        <v>34</v>
      </c>
      <c r="B1443">
        <v>1964</v>
      </c>
      <c r="C1443" s="2" t="s">
        <v>33</v>
      </c>
      <c r="E1443" s="2" t="s">
        <v>23</v>
      </c>
      <c r="F1443" s="2" t="s">
        <v>29</v>
      </c>
      <c r="G1443" s="14">
        <v>783</v>
      </c>
      <c r="J1443" s="11" t="s">
        <v>225</v>
      </c>
      <c r="P1443" s="2" t="s">
        <v>24</v>
      </c>
      <c r="Q1443" s="2" t="s">
        <v>28</v>
      </c>
      <c r="R1443" s="2" t="s">
        <v>26</v>
      </c>
      <c r="S1443" s="2" t="s">
        <v>1025</v>
      </c>
      <c r="T1443" s="15">
        <v>95</v>
      </c>
    </row>
    <row r="1444" spans="1:20" ht="17.25" x14ac:dyDescent="0.25">
      <c r="A1444" s="2" t="s">
        <v>34</v>
      </c>
      <c r="B1444">
        <v>1964</v>
      </c>
      <c r="C1444" s="2" t="s">
        <v>33</v>
      </c>
      <c r="E1444" s="2" t="s">
        <v>23</v>
      </c>
      <c r="F1444" s="2" t="s">
        <v>29</v>
      </c>
      <c r="G1444" s="14">
        <v>784</v>
      </c>
      <c r="J1444" s="11" t="s">
        <v>226</v>
      </c>
      <c r="P1444" s="2" t="s">
        <v>24</v>
      </c>
      <c r="Q1444" s="2" t="s">
        <v>28</v>
      </c>
      <c r="R1444" s="2" t="s">
        <v>26</v>
      </c>
      <c r="S1444" s="2" t="s">
        <v>1026</v>
      </c>
      <c r="T1444" s="15">
        <v>91</v>
      </c>
    </row>
    <row r="1445" spans="1:20" ht="17.25" x14ac:dyDescent="0.25">
      <c r="A1445" s="2" t="s">
        <v>34</v>
      </c>
      <c r="B1445">
        <v>1964</v>
      </c>
      <c r="C1445" s="2" t="s">
        <v>33</v>
      </c>
      <c r="E1445" s="2" t="s">
        <v>23</v>
      </c>
      <c r="F1445" s="2" t="s">
        <v>29</v>
      </c>
      <c r="G1445" s="14">
        <v>785</v>
      </c>
      <c r="J1445" s="11" t="s">
        <v>227</v>
      </c>
      <c r="P1445" s="2" t="s">
        <v>24</v>
      </c>
      <c r="Q1445" s="2" t="s">
        <v>28</v>
      </c>
      <c r="R1445" s="2" t="s">
        <v>26</v>
      </c>
      <c r="S1445" s="2" t="s">
        <v>1027</v>
      </c>
      <c r="T1445" s="15">
        <v>76</v>
      </c>
    </row>
    <row r="1446" spans="1:20" ht="17.25" x14ac:dyDescent="0.25">
      <c r="A1446" s="2" t="s">
        <v>34</v>
      </c>
      <c r="B1446">
        <v>1964</v>
      </c>
      <c r="C1446" s="2" t="s">
        <v>33</v>
      </c>
      <c r="E1446" s="2" t="s">
        <v>23</v>
      </c>
      <c r="F1446" s="2" t="s">
        <v>29</v>
      </c>
      <c r="G1446" s="14">
        <v>786</v>
      </c>
      <c r="J1446" s="11" t="s">
        <v>228</v>
      </c>
      <c r="P1446" s="2" t="s">
        <v>24</v>
      </c>
      <c r="Q1446" s="2" t="s">
        <v>28</v>
      </c>
      <c r="R1446" s="2" t="s">
        <v>26</v>
      </c>
      <c r="S1446" s="2" t="s">
        <v>1028</v>
      </c>
      <c r="T1446" s="15">
        <v>361</v>
      </c>
    </row>
    <row r="1447" spans="1:20" ht="17.25" x14ac:dyDescent="0.25">
      <c r="A1447" s="2" t="s">
        <v>34</v>
      </c>
      <c r="B1447">
        <v>1964</v>
      </c>
      <c r="C1447" s="2" t="s">
        <v>33</v>
      </c>
      <c r="E1447" s="2" t="s">
        <v>23</v>
      </c>
      <c r="F1447" s="2" t="s">
        <v>29</v>
      </c>
      <c r="G1447" s="14">
        <v>787</v>
      </c>
      <c r="J1447" s="11" t="s">
        <v>229</v>
      </c>
      <c r="P1447" s="2" t="s">
        <v>24</v>
      </c>
      <c r="Q1447" s="2" t="s">
        <v>28</v>
      </c>
      <c r="R1447" s="2" t="s">
        <v>26</v>
      </c>
      <c r="S1447" s="2" t="s">
        <v>1029</v>
      </c>
      <c r="T1447" s="15">
        <v>112</v>
      </c>
    </row>
    <row r="1448" spans="1:20" ht="17.25" x14ac:dyDescent="0.25">
      <c r="A1448" s="2" t="s">
        <v>34</v>
      </c>
      <c r="B1448">
        <v>1964</v>
      </c>
      <c r="C1448" s="2" t="s">
        <v>33</v>
      </c>
      <c r="E1448" s="2" t="s">
        <v>23</v>
      </c>
      <c r="F1448" s="2" t="s">
        <v>29</v>
      </c>
      <c r="G1448" s="14">
        <v>788</v>
      </c>
      <c r="J1448" s="11" t="s">
        <v>230</v>
      </c>
      <c r="P1448" s="2" t="s">
        <v>24</v>
      </c>
      <c r="Q1448" s="2" t="s">
        <v>28</v>
      </c>
      <c r="R1448" s="2" t="s">
        <v>26</v>
      </c>
      <c r="S1448" s="2" t="s">
        <v>1030</v>
      </c>
      <c r="T1448" s="15">
        <v>158</v>
      </c>
    </row>
    <row r="1449" spans="1:20" ht="17.25" x14ac:dyDescent="0.25">
      <c r="A1449" s="2" t="s">
        <v>34</v>
      </c>
      <c r="B1449">
        <v>1964</v>
      </c>
      <c r="C1449" s="2" t="s">
        <v>33</v>
      </c>
      <c r="E1449" s="2" t="s">
        <v>23</v>
      </c>
      <c r="F1449" s="2" t="s">
        <v>29</v>
      </c>
      <c r="G1449" s="14">
        <v>789</v>
      </c>
      <c r="J1449" s="11" t="s">
        <v>231</v>
      </c>
      <c r="P1449" s="2" t="s">
        <v>24</v>
      </c>
      <c r="Q1449" s="2" t="s">
        <v>28</v>
      </c>
      <c r="R1449" s="2" t="s">
        <v>26</v>
      </c>
      <c r="S1449" s="2" t="s">
        <v>1031</v>
      </c>
      <c r="T1449" s="15">
        <v>164</v>
      </c>
    </row>
    <row r="1450" spans="1:20" ht="17.25" x14ac:dyDescent="0.25">
      <c r="A1450" s="2" t="s">
        <v>34</v>
      </c>
      <c r="B1450">
        <v>1964</v>
      </c>
      <c r="C1450" s="2" t="s">
        <v>33</v>
      </c>
      <c r="E1450" s="2" t="s">
        <v>23</v>
      </c>
      <c r="F1450" s="2" t="s">
        <v>29</v>
      </c>
      <c r="G1450" s="14">
        <v>790</v>
      </c>
      <c r="J1450" s="11" t="s">
        <v>232</v>
      </c>
      <c r="P1450" s="2" t="s">
        <v>24</v>
      </c>
      <c r="Q1450" s="2" t="s">
        <v>28</v>
      </c>
      <c r="R1450" s="2" t="s">
        <v>26</v>
      </c>
      <c r="S1450" s="2" t="s">
        <v>1032</v>
      </c>
      <c r="T1450" s="15">
        <v>91</v>
      </c>
    </row>
    <row r="1451" spans="1:20" ht="17.25" x14ac:dyDescent="0.25">
      <c r="A1451" s="2" t="s">
        <v>34</v>
      </c>
      <c r="B1451">
        <v>1964</v>
      </c>
      <c r="C1451" s="2" t="s">
        <v>33</v>
      </c>
      <c r="E1451" s="2" t="s">
        <v>23</v>
      </c>
      <c r="F1451" s="2" t="s">
        <v>29</v>
      </c>
      <c r="G1451" s="14">
        <v>791</v>
      </c>
      <c r="J1451" s="11" t="s">
        <v>233</v>
      </c>
      <c r="P1451" s="2" t="s">
        <v>24</v>
      </c>
      <c r="Q1451" s="2" t="s">
        <v>28</v>
      </c>
      <c r="R1451" s="2" t="s">
        <v>26</v>
      </c>
      <c r="S1451" s="2" t="s">
        <v>1033</v>
      </c>
      <c r="T1451" s="15">
        <v>435</v>
      </c>
    </row>
    <row r="1452" spans="1:20" ht="17.25" x14ac:dyDescent="0.25">
      <c r="A1452" s="2" t="s">
        <v>34</v>
      </c>
      <c r="B1452">
        <v>1964</v>
      </c>
      <c r="C1452" s="2" t="s">
        <v>33</v>
      </c>
      <c r="E1452" s="2" t="s">
        <v>23</v>
      </c>
      <c r="F1452" s="2" t="s">
        <v>29</v>
      </c>
      <c r="G1452" s="14">
        <v>792</v>
      </c>
      <c r="J1452" s="11" t="s">
        <v>234</v>
      </c>
      <c r="P1452" s="2" t="s">
        <v>24</v>
      </c>
      <c r="Q1452" s="2" t="s">
        <v>28</v>
      </c>
      <c r="R1452" s="2" t="s">
        <v>26</v>
      </c>
      <c r="S1452" s="2" t="s">
        <v>1034</v>
      </c>
      <c r="T1452" s="15">
        <v>147</v>
      </c>
    </row>
    <row r="1453" spans="1:20" ht="17.25" x14ac:dyDescent="0.25">
      <c r="A1453" s="2" t="s">
        <v>34</v>
      </c>
      <c r="B1453">
        <v>1964</v>
      </c>
      <c r="C1453" s="2" t="s">
        <v>33</v>
      </c>
      <c r="E1453" s="2" t="s">
        <v>23</v>
      </c>
      <c r="F1453" s="2" t="s">
        <v>29</v>
      </c>
      <c r="G1453" s="14">
        <v>793</v>
      </c>
      <c r="J1453" s="11" t="s">
        <v>235</v>
      </c>
      <c r="P1453" s="2" t="s">
        <v>24</v>
      </c>
      <c r="Q1453" s="2" t="s">
        <v>28</v>
      </c>
      <c r="R1453" s="2" t="s">
        <v>26</v>
      </c>
      <c r="S1453" s="2" t="s">
        <v>1035</v>
      </c>
      <c r="T1453" s="15">
        <v>163</v>
      </c>
    </row>
    <row r="1454" spans="1:20" ht="17.25" x14ac:dyDescent="0.25">
      <c r="A1454" s="2" t="s">
        <v>34</v>
      </c>
      <c r="B1454">
        <v>1964</v>
      </c>
      <c r="C1454" s="2" t="s">
        <v>33</v>
      </c>
      <c r="E1454" s="2" t="s">
        <v>23</v>
      </c>
      <c r="F1454" s="2" t="s">
        <v>29</v>
      </c>
      <c r="G1454" s="14">
        <v>794</v>
      </c>
      <c r="J1454" s="11" t="s">
        <v>236</v>
      </c>
      <c r="P1454" s="2" t="s">
        <v>24</v>
      </c>
      <c r="Q1454" s="2" t="s">
        <v>28</v>
      </c>
      <c r="R1454" s="2" t="s">
        <v>26</v>
      </c>
      <c r="S1454" s="2" t="s">
        <v>1036</v>
      </c>
      <c r="T1454" s="15">
        <v>50</v>
      </c>
    </row>
    <row r="1455" spans="1:20" ht="17.25" x14ac:dyDescent="0.25">
      <c r="A1455" s="2" t="s">
        <v>34</v>
      </c>
      <c r="B1455">
        <v>1964</v>
      </c>
      <c r="C1455" s="2" t="s">
        <v>33</v>
      </c>
      <c r="E1455" s="2" t="s">
        <v>23</v>
      </c>
      <c r="F1455" s="2" t="s">
        <v>29</v>
      </c>
      <c r="G1455" s="14">
        <v>795</v>
      </c>
      <c r="J1455" s="11" t="s">
        <v>237</v>
      </c>
      <c r="P1455" s="2" t="s">
        <v>24</v>
      </c>
      <c r="Q1455" s="2" t="s">
        <v>28</v>
      </c>
      <c r="R1455" s="2" t="s">
        <v>26</v>
      </c>
      <c r="S1455" s="2" t="s">
        <v>1037</v>
      </c>
      <c r="T1455" s="15">
        <v>65</v>
      </c>
    </row>
    <row r="1456" spans="1:20" ht="17.25" x14ac:dyDescent="0.25">
      <c r="A1456" s="2" t="s">
        <v>34</v>
      </c>
      <c r="B1456">
        <v>1964</v>
      </c>
      <c r="C1456" s="2" t="s">
        <v>33</v>
      </c>
      <c r="E1456" s="2" t="s">
        <v>23</v>
      </c>
      <c r="F1456" s="2" t="s">
        <v>29</v>
      </c>
      <c r="G1456" s="14">
        <v>796</v>
      </c>
      <c r="J1456" s="11" t="s">
        <v>238</v>
      </c>
      <c r="P1456" s="2" t="s">
        <v>24</v>
      </c>
      <c r="Q1456" s="2" t="s">
        <v>28</v>
      </c>
      <c r="R1456" s="2" t="s">
        <v>26</v>
      </c>
      <c r="S1456" s="2" t="s">
        <v>1038</v>
      </c>
      <c r="T1456" s="15">
        <v>45</v>
      </c>
    </row>
    <row r="1457" spans="1:20" ht="17.25" x14ac:dyDescent="0.25">
      <c r="A1457" s="2" t="s">
        <v>34</v>
      </c>
      <c r="B1457">
        <v>1964</v>
      </c>
      <c r="C1457" s="2" t="s">
        <v>33</v>
      </c>
      <c r="E1457" s="2" t="s">
        <v>23</v>
      </c>
      <c r="F1457" s="2" t="s">
        <v>29</v>
      </c>
      <c r="G1457" s="14">
        <v>797</v>
      </c>
      <c r="J1457" s="11" t="s">
        <v>239</v>
      </c>
      <c r="P1457" s="2" t="s">
        <v>24</v>
      </c>
      <c r="Q1457" s="2" t="s">
        <v>28</v>
      </c>
      <c r="R1457" s="2" t="s">
        <v>26</v>
      </c>
      <c r="S1457" s="2" t="s">
        <v>1039</v>
      </c>
      <c r="T1457" s="15">
        <v>431</v>
      </c>
    </row>
    <row r="1458" spans="1:20" ht="17.25" x14ac:dyDescent="0.25">
      <c r="A1458" s="2" t="s">
        <v>34</v>
      </c>
      <c r="B1458">
        <v>1964</v>
      </c>
      <c r="C1458" s="2" t="s">
        <v>33</v>
      </c>
      <c r="E1458" s="2" t="s">
        <v>23</v>
      </c>
      <c r="F1458" s="2" t="s">
        <v>29</v>
      </c>
      <c r="G1458" s="14">
        <v>798</v>
      </c>
      <c r="J1458" s="11" t="s">
        <v>240</v>
      </c>
      <c r="P1458" s="2" t="s">
        <v>24</v>
      </c>
      <c r="Q1458" s="2" t="s">
        <v>28</v>
      </c>
      <c r="R1458" s="2" t="s">
        <v>26</v>
      </c>
      <c r="S1458" s="2" t="s">
        <v>1040</v>
      </c>
      <c r="T1458" s="15">
        <v>130</v>
      </c>
    </row>
    <row r="1459" spans="1:20" ht="17.25" x14ac:dyDescent="0.25">
      <c r="A1459" s="2" t="s">
        <v>34</v>
      </c>
      <c r="B1459">
        <v>1964</v>
      </c>
      <c r="C1459" s="2" t="s">
        <v>33</v>
      </c>
      <c r="E1459" s="2" t="s">
        <v>23</v>
      </c>
      <c r="F1459" s="2" t="s">
        <v>29</v>
      </c>
      <c r="G1459" s="14">
        <v>799</v>
      </c>
      <c r="J1459" s="11" t="s">
        <v>241</v>
      </c>
      <c r="P1459" s="2" t="s">
        <v>24</v>
      </c>
      <c r="Q1459" s="2" t="s">
        <v>28</v>
      </c>
      <c r="R1459" s="2" t="s">
        <v>26</v>
      </c>
      <c r="S1459" s="2" t="s">
        <v>1041</v>
      </c>
      <c r="T1459" s="15">
        <v>165</v>
      </c>
    </row>
    <row r="1460" spans="1:20" ht="17.25" x14ac:dyDescent="0.25">
      <c r="A1460" s="2" t="s">
        <v>34</v>
      </c>
      <c r="B1460">
        <v>1964</v>
      </c>
      <c r="C1460" s="2" t="s">
        <v>33</v>
      </c>
      <c r="E1460" s="2" t="s">
        <v>23</v>
      </c>
      <c r="F1460" s="2" t="s">
        <v>29</v>
      </c>
      <c r="G1460" s="14">
        <v>800</v>
      </c>
      <c r="J1460" s="11" t="s">
        <v>242</v>
      </c>
      <c r="P1460" s="2" t="s">
        <v>24</v>
      </c>
      <c r="Q1460" s="2" t="s">
        <v>28</v>
      </c>
      <c r="R1460" s="2" t="s">
        <v>26</v>
      </c>
      <c r="S1460" s="2" t="s">
        <v>1042</v>
      </c>
      <c r="T1460" s="15">
        <v>81</v>
      </c>
    </row>
    <row r="1461" spans="1:20" ht="17.25" x14ac:dyDescent="0.25">
      <c r="A1461" s="2" t="s">
        <v>34</v>
      </c>
      <c r="B1461">
        <v>1964</v>
      </c>
      <c r="C1461" s="2" t="s">
        <v>33</v>
      </c>
      <c r="E1461" s="2" t="s">
        <v>23</v>
      </c>
      <c r="F1461" s="2" t="s">
        <v>29</v>
      </c>
      <c r="G1461" s="14">
        <v>801</v>
      </c>
      <c r="J1461" s="11" t="s">
        <v>243</v>
      </c>
      <c r="P1461" s="2" t="s">
        <v>24</v>
      </c>
      <c r="Q1461" s="2" t="s">
        <v>28</v>
      </c>
      <c r="R1461" s="2" t="s">
        <v>26</v>
      </c>
      <c r="S1461" s="2" t="s">
        <v>1043</v>
      </c>
      <c r="T1461" s="15">
        <v>166</v>
      </c>
    </row>
    <row r="1462" spans="1:20" ht="17.25" x14ac:dyDescent="0.25">
      <c r="A1462" s="2" t="s">
        <v>34</v>
      </c>
      <c r="B1462">
        <v>1964</v>
      </c>
      <c r="C1462" s="2" t="s">
        <v>33</v>
      </c>
      <c r="E1462" s="2" t="s">
        <v>23</v>
      </c>
      <c r="F1462" s="2" t="s">
        <v>29</v>
      </c>
      <c r="G1462" s="14">
        <v>802</v>
      </c>
      <c r="J1462" s="11" t="s">
        <v>244</v>
      </c>
      <c r="P1462" s="2" t="s">
        <v>24</v>
      </c>
      <c r="Q1462" s="2" t="s">
        <v>28</v>
      </c>
      <c r="R1462" s="2" t="s">
        <v>26</v>
      </c>
      <c r="S1462" s="2" t="s">
        <v>1044</v>
      </c>
      <c r="T1462" s="15">
        <v>234</v>
      </c>
    </row>
    <row r="1463" spans="1:20" ht="17.25" x14ac:dyDescent="0.25">
      <c r="A1463" s="2" t="s">
        <v>34</v>
      </c>
      <c r="B1463">
        <v>1964</v>
      </c>
      <c r="C1463" s="2" t="s">
        <v>33</v>
      </c>
      <c r="E1463" s="2" t="s">
        <v>23</v>
      </c>
      <c r="F1463" s="2" t="s">
        <v>29</v>
      </c>
      <c r="G1463" s="14">
        <v>803</v>
      </c>
      <c r="J1463" s="11" t="s">
        <v>245</v>
      </c>
      <c r="P1463" s="2" t="s">
        <v>24</v>
      </c>
      <c r="Q1463" s="2" t="s">
        <v>28</v>
      </c>
      <c r="R1463" s="2" t="s">
        <v>26</v>
      </c>
      <c r="S1463" s="2" t="s">
        <v>1045</v>
      </c>
      <c r="T1463" s="15">
        <v>108</v>
      </c>
    </row>
    <row r="1464" spans="1:20" ht="17.25" x14ac:dyDescent="0.25">
      <c r="A1464" s="2" t="s">
        <v>34</v>
      </c>
      <c r="B1464">
        <v>1964</v>
      </c>
      <c r="C1464" s="2" t="s">
        <v>33</v>
      </c>
      <c r="E1464" s="2" t="s">
        <v>23</v>
      </c>
      <c r="F1464" s="2" t="s">
        <v>29</v>
      </c>
      <c r="G1464" s="14">
        <v>804</v>
      </c>
      <c r="J1464" s="11" t="s">
        <v>246</v>
      </c>
      <c r="P1464" s="2" t="s">
        <v>24</v>
      </c>
      <c r="Q1464" s="2" t="s">
        <v>28</v>
      </c>
      <c r="R1464" s="2" t="s">
        <v>26</v>
      </c>
      <c r="S1464" s="2" t="s">
        <v>1046</v>
      </c>
      <c r="T1464" s="15">
        <v>68</v>
      </c>
    </row>
    <row r="1465" spans="1:20" ht="17.25" x14ac:dyDescent="0.25">
      <c r="A1465" s="2" t="s">
        <v>34</v>
      </c>
      <c r="B1465">
        <v>1964</v>
      </c>
      <c r="C1465" s="2" t="s">
        <v>33</v>
      </c>
      <c r="E1465" s="2" t="s">
        <v>23</v>
      </c>
      <c r="F1465" s="2" t="s">
        <v>29</v>
      </c>
      <c r="G1465" s="14">
        <v>805</v>
      </c>
      <c r="J1465" s="11" t="s">
        <v>247</v>
      </c>
      <c r="P1465" s="2" t="s">
        <v>24</v>
      </c>
      <c r="Q1465" s="2" t="s">
        <v>28</v>
      </c>
      <c r="R1465" s="2" t="s">
        <v>26</v>
      </c>
      <c r="S1465" s="2" t="s">
        <v>1047</v>
      </c>
      <c r="T1465" s="15">
        <v>87</v>
      </c>
    </row>
    <row r="1466" spans="1:20" ht="17.25" x14ac:dyDescent="0.25">
      <c r="A1466" s="2" t="s">
        <v>34</v>
      </c>
      <c r="B1466">
        <v>1964</v>
      </c>
      <c r="C1466" s="2" t="s">
        <v>33</v>
      </c>
      <c r="E1466" s="2" t="s">
        <v>23</v>
      </c>
      <c r="F1466" s="2" t="s">
        <v>29</v>
      </c>
      <c r="G1466" s="14">
        <v>806</v>
      </c>
      <c r="J1466" s="11" t="s">
        <v>248</v>
      </c>
      <c r="P1466" s="2" t="s">
        <v>24</v>
      </c>
      <c r="Q1466" s="2" t="s">
        <v>28</v>
      </c>
      <c r="R1466" s="2" t="s">
        <v>26</v>
      </c>
      <c r="S1466" s="2" t="s">
        <v>1048</v>
      </c>
      <c r="T1466" s="15">
        <v>162</v>
      </c>
    </row>
    <row r="1467" spans="1:20" ht="17.25" x14ac:dyDescent="0.25">
      <c r="A1467" s="2" t="s">
        <v>34</v>
      </c>
      <c r="B1467">
        <v>1964</v>
      </c>
      <c r="C1467" s="2" t="s">
        <v>33</v>
      </c>
      <c r="E1467" s="2" t="s">
        <v>23</v>
      </c>
      <c r="F1467" s="2" t="s">
        <v>29</v>
      </c>
      <c r="G1467" s="14">
        <v>807</v>
      </c>
      <c r="J1467" s="11" t="s">
        <v>249</v>
      </c>
      <c r="P1467" s="2" t="s">
        <v>24</v>
      </c>
      <c r="Q1467" s="2" t="s">
        <v>28</v>
      </c>
      <c r="R1467" s="2" t="s">
        <v>26</v>
      </c>
      <c r="S1467" s="2" t="s">
        <v>1049</v>
      </c>
      <c r="T1467" s="15">
        <v>149</v>
      </c>
    </row>
    <row r="1468" spans="1:20" ht="17.25" x14ac:dyDescent="0.25">
      <c r="A1468" s="2" t="s">
        <v>34</v>
      </c>
      <c r="B1468">
        <v>1964</v>
      </c>
      <c r="C1468" s="2" t="s">
        <v>33</v>
      </c>
      <c r="E1468" s="2" t="s">
        <v>23</v>
      </c>
      <c r="F1468" s="2" t="s">
        <v>29</v>
      </c>
      <c r="G1468" s="14">
        <v>808</v>
      </c>
      <c r="J1468" s="11" t="s">
        <v>250</v>
      </c>
      <c r="P1468" s="2" t="s">
        <v>24</v>
      </c>
      <c r="Q1468" s="2" t="s">
        <v>28</v>
      </c>
      <c r="R1468" s="2" t="s">
        <v>26</v>
      </c>
      <c r="S1468" s="2" t="s">
        <v>1050</v>
      </c>
      <c r="T1468" s="15">
        <v>181</v>
      </c>
    </row>
    <row r="1469" spans="1:20" ht="17.25" x14ac:dyDescent="0.25">
      <c r="A1469" s="2" t="s">
        <v>34</v>
      </c>
      <c r="B1469">
        <v>1964</v>
      </c>
      <c r="C1469" s="2" t="s">
        <v>33</v>
      </c>
      <c r="E1469" s="2" t="s">
        <v>23</v>
      </c>
      <c r="F1469" s="2" t="s">
        <v>29</v>
      </c>
      <c r="G1469" s="14">
        <v>809</v>
      </c>
      <c r="J1469" s="11" t="s">
        <v>251</v>
      </c>
      <c r="P1469" s="2" t="s">
        <v>24</v>
      </c>
      <c r="Q1469" s="2" t="s">
        <v>28</v>
      </c>
      <c r="R1469" s="2" t="s">
        <v>26</v>
      </c>
      <c r="S1469" s="2" t="s">
        <v>1051</v>
      </c>
      <c r="T1469" s="15">
        <v>55</v>
      </c>
    </row>
    <row r="1470" spans="1:20" ht="17.25" x14ac:dyDescent="0.25">
      <c r="A1470" s="2" t="s">
        <v>34</v>
      </c>
      <c r="B1470">
        <v>1964</v>
      </c>
      <c r="C1470" s="2" t="s">
        <v>33</v>
      </c>
      <c r="E1470" s="2" t="s">
        <v>23</v>
      </c>
      <c r="F1470" s="2" t="s">
        <v>29</v>
      </c>
      <c r="G1470" s="14">
        <v>810</v>
      </c>
      <c r="J1470" s="11" t="s">
        <v>252</v>
      </c>
      <c r="P1470" s="2" t="s">
        <v>24</v>
      </c>
      <c r="Q1470" s="2" t="s">
        <v>28</v>
      </c>
      <c r="R1470" s="2" t="s">
        <v>26</v>
      </c>
      <c r="S1470" s="2" t="s">
        <v>1052</v>
      </c>
      <c r="T1470" s="15">
        <v>86</v>
      </c>
    </row>
    <row r="1471" spans="1:20" ht="17.25" x14ac:dyDescent="0.25">
      <c r="A1471" s="2" t="s">
        <v>34</v>
      </c>
      <c r="B1471">
        <v>1964</v>
      </c>
      <c r="C1471" s="2" t="s">
        <v>33</v>
      </c>
      <c r="E1471" s="2" t="s">
        <v>23</v>
      </c>
      <c r="F1471" s="2" t="s">
        <v>29</v>
      </c>
      <c r="G1471" s="14">
        <v>811</v>
      </c>
      <c r="J1471" s="11" t="s">
        <v>1194</v>
      </c>
      <c r="P1471" s="2" t="s">
        <v>24</v>
      </c>
      <c r="Q1471" s="2" t="s">
        <v>28</v>
      </c>
      <c r="R1471" s="2" t="s">
        <v>26</v>
      </c>
      <c r="S1471" s="2" t="s">
        <v>1053</v>
      </c>
      <c r="T1471" s="15">
        <v>278</v>
      </c>
    </row>
    <row r="1472" spans="1:20" ht="17.25" x14ac:dyDescent="0.25">
      <c r="A1472" s="2" t="s">
        <v>34</v>
      </c>
      <c r="B1472">
        <v>1964</v>
      </c>
      <c r="C1472" s="2" t="s">
        <v>33</v>
      </c>
      <c r="E1472" s="2" t="s">
        <v>23</v>
      </c>
      <c r="F1472" s="2" t="s">
        <v>29</v>
      </c>
      <c r="G1472" s="14">
        <v>812</v>
      </c>
      <c r="J1472" s="11" t="s">
        <v>1195</v>
      </c>
      <c r="P1472" s="2" t="s">
        <v>24</v>
      </c>
      <c r="Q1472" s="2" t="s">
        <v>28</v>
      </c>
      <c r="R1472" s="2" t="s">
        <v>26</v>
      </c>
      <c r="S1472" s="2" t="s">
        <v>1054</v>
      </c>
      <c r="T1472" s="15">
        <v>98</v>
      </c>
    </row>
    <row r="1473" spans="1:20" ht="17.25" x14ac:dyDescent="0.25">
      <c r="A1473" s="2" t="s">
        <v>34</v>
      </c>
      <c r="B1473">
        <v>1964</v>
      </c>
      <c r="C1473" s="2" t="s">
        <v>33</v>
      </c>
      <c r="E1473" s="2" t="s">
        <v>23</v>
      </c>
      <c r="F1473" s="2" t="s">
        <v>29</v>
      </c>
      <c r="G1473" s="14">
        <v>813</v>
      </c>
      <c r="J1473" s="11" t="s">
        <v>1196</v>
      </c>
      <c r="P1473" s="2" t="s">
        <v>24</v>
      </c>
      <c r="Q1473" s="2" t="s">
        <v>28</v>
      </c>
      <c r="R1473" s="2" t="s">
        <v>26</v>
      </c>
      <c r="S1473" s="2" t="s">
        <v>1055</v>
      </c>
      <c r="T1473" s="15">
        <v>109</v>
      </c>
    </row>
    <row r="1474" spans="1:20" ht="17.25" x14ac:dyDescent="0.25">
      <c r="A1474" s="2" t="s">
        <v>34</v>
      </c>
      <c r="B1474">
        <v>1964</v>
      </c>
      <c r="C1474" s="2" t="s">
        <v>33</v>
      </c>
      <c r="E1474" s="2" t="s">
        <v>23</v>
      </c>
      <c r="F1474" s="2" t="s">
        <v>29</v>
      </c>
      <c r="G1474" s="14">
        <v>814</v>
      </c>
      <c r="J1474" s="11" t="s">
        <v>1197</v>
      </c>
      <c r="P1474" s="2" t="s">
        <v>24</v>
      </c>
      <c r="Q1474" s="2" t="s">
        <v>28</v>
      </c>
      <c r="R1474" s="2" t="s">
        <v>26</v>
      </c>
      <c r="S1474" s="2" t="s">
        <v>1056</v>
      </c>
      <c r="T1474" s="19" t="s">
        <v>1192</v>
      </c>
    </row>
    <row r="1475" spans="1:20" ht="17.25" x14ac:dyDescent="0.25">
      <c r="A1475" s="2" t="s">
        <v>34</v>
      </c>
      <c r="B1475">
        <v>1964</v>
      </c>
      <c r="C1475" s="2" t="s">
        <v>33</v>
      </c>
      <c r="E1475" s="2" t="s">
        <v>23</v>
      </c>
      <c r="F1475" s="2" t="s">
        <v>29</v>
      </c>
      <c r="G1475" s="14">
        <v>815</v>
      </c>
      <c r="J1475" s="11" t="s">
        <v>1198</v>
      </c>
      <c r="P1475" s="2" t="s">
        <v>24</v>
      </c>
      <c r="Q1475" s="2" t="s">
        <v>28</v>
      </c>
      <c r="R1475" s="2" t="s">
        <v>26</v>
      </c>
      <c r="S1475" s="2" t="s">
        <v>1057</v>
      </c>
      <c r="T1475" s="15">
        <v>122</v>
      </c>
    </row>
    <row r="1476" spans="1:20" ht="17.25" x14ac:dyDescent="0.25">
      <c r="A1476" s="2" t="s">
        <v>34</v>
      </c>
      <c r="B1476">
        <v>1964</v>
      </c>
      <c r="C1476" s="2" t="s">
        <v>33</v>
      </c>
      <c r="E1476" s="2" t="s">
        <v>23</v>
      </c>
      <c r="F1476" s="2" t="s">
        <v>29</v>
      </c>
      <c r="G1476" s="14">
        <v>816</v>
      </c>
      <c r="J1476" s="11" t="s">
        <v>253</v>
      </c>
      <c r="P1476" s="2" t="s">
        <v>24</v>
      </c>
      <c r="Q1476" s="2" t="s">
        <v>28</v>
      </c>
      <c r="R1476" s="2" t="s">
        <v>26</v>
      </c>
      <c r="S1476" s="2" t="s">
        <v>1058</v>
      </c>
      <c r="T1476" s="15">
        <v>234</v>
      </c>
    </row>
    <row r="1477" spans="1:20" ht="17.25" x14ac:dyDescent="0.25">
      <c r="A1477" s="2" t="s">
        <v>34</v>
      </c>
      <c r="B1477">
        <v>1964</v>
      </c>
      <c r="C1477" s="2" t="s">
        <v>33</v>
      </c>
      <c r="E1477" s="2" t="s">
        <v>23</v>
      </c>
      <c r="F1477" s="2" t="s">
        <v>29</v>
      </c>
      <c r="G1477" s="14">
        <v>817</v>
      </c>
      <c r="J1477" s="11" t="s">
        <v>254</v>
      </c>
      <c r="P1477" s="2" t="s">
        <v>24</v>
      </c>
      <c r="Q1477" s="2" t="s">
        <v>28</v>
      </c>
      <c r="R1477" s="2" t="s">
        <v>26</v>
      </c>
      <c r="S1477" s="2" t="s">
        <v>1059</v>
      </c>
      <c r="T1477" s="15">
        <v>97</v>
      </c>
    </row>
    <row r="1478" spans="1:20" ht="17.25" x14ac:dyDescent="0.25">
      <c r="A1478" s="2" t="s">
        <v>34</v>
      </c>
      <c r="B1478">
        <v>1964</v>
      </c>
      <c r="C1478" s="2" t="s">
        <v>33</v>
      </c>
      <c r="E1478" s="2" t="s">
        <v>23</v>
      </c>
      <c r="F1478" s="2" t="s">
        <v>29</v>
      </c>
      <c r="G1478" s="14">
        <v>818</v>
      </c>
      <c r="J1478" s="11" t="s">
        <v>255</v>
      </c>
      <c r="P1478" s="2" t="s">
        <v>24</v>
      </c>
      <c r="Q1478" s="2" t="s">
        <v>28</v>
      </c>
      <c r="R1478" s="2" t="s">
        <v>26</v>
      </c>
      <c r="S1478" s="2" t="s">
        <v>1060</v>
      </c>
      <c r="T1478" s="15">
        <v>131</v>
      </c>
    </row>
    <row r="1479" spans="1:20" ht="17.25" x14ac:dyDescent="0.25">
      <c r="A1479" s="2" t="s">
        <v>34</v>
      </c>
      <c r="B1479">
        <v>1964</v>
      </c>
      <c r="C1479" s="2" t="s">
        <v>33</v>
      </c>
      <c r="E1479" s="2" t="s">
        <v>23</v>
      </c>
      <c r="F1479" s="2" t="s">
        <v>29</v>
      </c>
      <c r="G1479" s="14">
        <v>819</v>
      </c>
      <c r="J1479" s="11" t="s">
        <v>256</v>
      </c>
      <c r="P1479" s="2" t="s">
        <v>24</v>
      </c>
      <c r="Q1479" s="2" t="s">
        <v>28</v>
      </c>
      <c r="R1479" s="2" t="s">
        <v>26</v>
      </c>
      <c r="S1479" s="2" t="s">
        <v>1061</v>
      </c>
      <c r="T1479" s="15">
        <v>261</v>
      </c>
    </row>
    <row r="1480" spans="1:20" ht="17.25" x14ac:dyDescent="0.25">
      <c r="A1480" s="2" t="s">
        <v>34</v>
      </c>
      <c r="B1480">
        <v>1964</v>
      </c>
      <c r="C1480" s="2" t="s">
        <v>33</v>
      </c>
      <c r="E1480" s="2" t="s">
        <v>23</v>
      </c>
      <c r="F1480" s="2" t="s">
        <v>29</v>
      </c>
      <c r="G1480" s="14">
        <v>820</v>
      </c>
      <c r="J1480" s="11" t="s">
        <v>257</v>
      </c>
      <c r="P1480" s="2" t="s">
        <v>24</v>
      </c>
      <c r="Q1480" s="2" t="s">
        <v>28</v>
      </c>
      <c r="R1480" s="2" t="s">
        <v>26</v>
      </c>
      <c r="S1480" s="2" t="s">
        <v>1062</v>
      </c>
      <c r="T1480" s="15">
        <v>56</v>
      </c>
    </row>
    <row r="1481" spans="1:20" ht="17.25" x14ac:dyDescent="0.25">
      <c r="A1481" s="2" t="s">
        <v>34</v>
      </c>
      <c r="B1481">
        <v>1964</v>
      </c>
      <c r="C1481" s="2" t="s">
        <v>33</v>
      </c>
      <c r="E1481" s="2" t="s">
        <v>23</v>
      </c>
      <c r="F1481" s="2" t="s">
        <v>29</v>
      </c>
      <c r="G1481" s="14">
        <v>821</v>
      </c>
      <c r="J1481" s="11" t="s">
        <v>258</v>
      </c>
      <c r="P1481" s="2" t="s">
        <v>24</v>
      </c>
      <c r="Q1481" s="2" t="s">
        <v>28</v>
      </c>
      <c r="R1481" s="2" t="s">
        <v>26</v>
      </c>
      <c r="S1481" s="2" t="s">
        <v>1063</v>
      </c>
      <c r="T1481" s="15">
        <v>142</v>
      </c>
    </row>
    <row r="1482" spans="1:20" ht="17.25" x14ac:dyDescent="0.25">
      <c r="A1482" s="2" t="s">
        <v>34</v>
      </c>
      <c r="B1482">
        <v>1964</v>
      </c>
      <c r="C1482" s="2" t="s">
        <v>33</v>
      </c>
      <c r="E1482" s="2" t="s">
        <v>23</v>
      </c>
      <c r="F1482" s="2" t="s">
        <v>29</v>
      </c>
      <c r="G1482" s="14">
        <v>822</v>
      </c>
      <c r="J1482" s="11" t="s">
        <v>259</v>
      </c>
      <c r="P1482" s="2" t="s">
        <v>24</v>
      </c>
      <c r="Q1482" s="2" t="s">
        <v>28</v>
      </c>
      <c r="R1482" s="2" t="s">
        <v>26</v>
      </c>
      <c r="S1482" s="2" t="s">
        <v>1064</v>
      </c>
      <c r="T1482" s="15">
        <v>287</v>
      </c>
    </row>
    <row r="1483" spans="1:20" ht="17.25" x14ac:dyDescent="0.25">
      <c r="A1483" s="2" t="s">
        <v>34</v>
      </c>
      <c r="B1483">
        <v>1964</v>
      </c>
      <c r="C1483" s="2" t="s">
        <v>33</v>
      </c>
      <c r="E1483" s="2" t="s">
        <v>23</v>
      </c>
      <c r="F1483" s="2" t="s">
        <v>29</v>
      </c>
      <c r="G1483" s="14">
        <v>823</v>
      </c>
      <c r="J1483" s="11" t="s">
        <v>260</v>
      </c>
      <c r="P1483" s="2" t="s">
        <v>24</v>
      </c>
      <c r="Q1483" s="2" t="s">
        <v>28</v>
      </c>
      <c r="R1483" s="2" t="s">
        <v>26</v>
      </c>
      <c r="S1483" s="2" t="s">
        <v>1065</v>
      </c>
      <c r="T1483" s="15">
        <v>90</v>
      </c>
    </row>
    <row r="1484" spans="1:20" ht="17.25" x14ac:dyDescent="0.25">
      <c r="A1484" s="2" t="s">
        <v>34</v>
      </c>
      <c r="B1484">
        <v>1964</v>
      </c>
      <c r="C1484" s="2" t="s">
        <v>33</v>
      </c>
      <c r="E1484" s="2" t="s">
        <v>23</v>
      </c>
      <c r="F1484" s="2" t="s">
        <v>29</v>
      </c>
      <c r="G1484" s="14">
        <v>824</v>
      </c>
      <c r="J1484" s="11" t="s">
        <v>261</v>
      </c>
      <c r="P1484" s="2" t="s">
        <v>24</v>
      </c>
      <c r="Q1484" s="2" t="s">
        <v>28</v>
      </c>
      <c r="R1484" s="2" t="s">
        <v>26</v>
      </c>
      <c r="S1484" s="2" t="s">
        <v>1066</v>
      </c>
      <c r="T1484" s="15">
        <v>89</v>
      </c>
    </row>
    <row r="1485" spans="1:20" ht="17.25" x14ac:dyDescent="0.25">
      <c r="A1485" s="2" t="s">
        <v>34</v>
      </c>
      <c r="B1485">
        <v>1964</v>
      </c>
      <c r="C1485" s="2" t="s">
        <v>33</v>
      </c>
      <c r="E1485" s="2" t="s">
        <v>23</v>
      </c>
      <c r="F1485" s="2" t="s">
        <v>29</v>
      </c>
      <c r="G1485" s="14">
        <v>825</v>
      </c>
      <c r="J1485" s="11" t="s">
        <v>262</v>
      </c>
      <c r="P1485" s="2" t="s">
        <v>24</v>
      </c>
      <c r="Q1485" s="2" t="s">
        <v>28</v>
      </c>
      <c r="R1485" s="2" t="s">
        <v>26</v>
      </c>
      <c r="S1485" s="2" t="s">
        <v>1067</v>
      </c>
      <c r="T1485" s="15">
        <v>63</v>
      </c>
    </row>
    <row r="1486" spans="1:20" ht="17.25" x14ac:dyDescent="0.25">
      <c r="A1486" s="2" t="s">
        <v>34</v>
      </c>
      <c r="B1486">
        <v>1964</v>
      </c>
      <c r="C1486" s="2" t="s">
        <v>33</v>
      </c>
      <c r="E1486" s="2" t="s">
        <v>23</v>
      </c>
      <c r="F1486" s="2" t="s">
        <v>29</v>
      </c>
      <c r="G1486" s="14">
        <v>826</v>
      </c>
      <c r="J1486" s="11" t="s">
        <v>263</v>
      </c>
      <c r="P1486" s="2" t="s">
        <v>24</v>
      </c>
      <c r="Q1486" s="2" t="s">
        <v>28</v>
      </c>
      <c r="R1486" s="2" t="s">
        <v>26</v>
      </c>
      <c r="S1486" s="2" t="s">
        <v>1068</v>
      </c>
      <c r="T1486" s="15">
        <v>63</v>
      </c>
    </row>
    <row r="1487" spans="1:20" ht="17.25" x14ac:dyDescent="0.25">
      <c r="A1487" s="2" t="s">
        <v>34</v>
      </c>
      <c r="B1487">
        <v>1964</v>
      </c>
      <c r="C1487" s="2" t="s">
        <v>33</v>
      </c>
      <c r="E1487" s="2" t="s">
        <v>23</v>
      </c>
      <c r="F1487" s="2" t="s">
        <v>29</v>
      </c>
      <c r="G1487" s="14">
        <v>827</v>
      </c>
      <c r="J1487" s="11" t="s">
        <v>264</v>
      </c>
      <c r="P1487" s="2" t="s">
        <v>24</v>
      </c>
      <c r="Q1487" s="2" t="s">
        <v>28</v>
      </c>
      <c r="R1487" s="2" t="s">
        <v>26</v>
      </c>
      <c r="S1487" s="2" t="s">
        <v>1069</v>
      </c>
      <c r="T1487" s="15">
        <v>120</v>
      </c>
    </row>
    <row r="1488" spans="1:20" ht="17.25" x14ac:dyDescent="0.25">
      <c r="A1488" s="2" t="s">
        <v>34</v>
      </c>
      <c r="B1488">
        <v>1964</v>
      </c>
      <c r="C1488" s="2" t="s">
        <v>33</v>
      </c>
      <c r="E1488" s="2" t="s">
        <v>23</v>
      </c>
      <c r="F1488" s="2" t="s">
        <v>29</v>
      </c>
      <c r="G1488" s="14">
        <v>828</v>
      </c>
      <c r="J1488" s="11" t="s">
        <v>265</v>
      </c>
      <c r="P1488" s="2" t="s">
        <v>24</v>
      </c>
      <c r="Q1488" s="2" t="s">
        <v>28</v>
      </c>
      <c r="R1488" s="2" t="s">
        <v>26</v>
      </c>
      <c r="S1488" s="2" t="s">
        <v>1070</v>
      </c>
      <c r="T1488" s="15">
        <v>164</v>
      </c>
    </row>
    <row r="1489" spans="1:20" ht="17.25" x14ac:dyDescent="0.25">
      <c r="A1489" s="2" t="s">
        <v>34</v>
      </c>
      <c r="B1489">
        <v>1964</v>
      </c>
      <c r="C1489" s="2" t="s">
        <v>33</v>
      </c>
      <c r="E1489" s="2" t="s">
        <v>23</v>
      </c>
      <c r="F1489" s="2" t="s">
        <v>29</v>
      </c>
      <c r="G1489" s="14">
        <v>829</v>
      </c>
      <c r="J1489" s="11" t="s">
        <v>266</v>
      </c>
      <c r="P1489" s="2" t="s">
        <v>24</v>
      </c>
      <c r="Q1489" s="2" t="s">
        <v>28</v>
      </c>
      <c r="R1489" s="2" t="s">
        <v>26</v>
      </c>
      <c r="S1489" s="2" t="s">
        <v>1071</v>
      </c>
      <c r="T1489" s="15">
        <v>88</v>
      </c>
    </row>
    <row r="1490" spans="1:20" ht="17.25" x14ac:dyDescent="0.25">
      <c r="A1490" s="2" t="s">
        <v>34</v>
      </c>
      <c r="B1490">
        <v>1964</v>
      </c>
      <c r="C1490" s="2" t="s">
        <v>33</v>
      </c>
      <c r="E1490" s="2" t="s">
        <v>23</v>
      </c>
      <c r="F1490" s="2" t="s">
        <v>29</v>
      </c>
      <c r="G1490" s="14">
        <v>830</v>
      </c>
      <c r="J1490" s="11" t="s">
        <v>267</v>
      </c>
      <c r="P1490" s="2" t="s">
        <v>24</v>
      </c>
      <c r="Q1490" s="2" t="s">
        <v>28</v>
      </c>
      <c r="R1490" s="2" t="s">
        <v>26</v>
      </c>
      <c r="S1490" s="2" t="s">
        <v>1072</v>
      </c>
      <c r="T1490" s="15">
        <v>60</v>
      </c>
    </row>
    <row r="1491" spans="1:20" ht="17.25" x14ac:dyDescent="0.25">
      <c r="A1491" s="2" t="s">
        <v>34</v>
      </c>
      <c r="B1491">
        <v>1964</v>
      </c>
      <c r="C1491" s="2" t="s">
        <v>33</v>
      </c>
      <c r="E1491" s="2" t="s">
        <v>23</v>
      </c>
      <c r="F1491" s="2" t="s">
        <v>29</v>
      </c>
      <c r="G1491" s="14">
        <v>831</v>
      </c>
      <c r="J1491" s="11" t="s">
        <v>268</v>
      </c>
      <c r="P1491" s="2" t="s">
        <v>24</v>
      </c>
      <c r="Q1491" s="2" t="s">
        <v>28</v>
      </c>
      <c r="R1491" s="2" t="s">
        <v>26</v>
      </c>
      <c r="S1491" s="2" t="s">
        <v>1073</v>
      </c>
      <c r="T1491" s="15">
        <v>96</v>
      </c>
    </row>
    <row r="1492" spans="1:20" ht="17.25" x14ac:dyDescent="0.25">
      <c r="A1492" s="2" t="s">
        <v>34</v>
      </c>
      <c r="B1492">
        <v>1964</v>
      </c>
      <c r="C1492" s="2" t="s">
        <v>33</v>
      </c>
      <c r="E1492" s="2" t="s">
        <v>23</v>
      </c>
      <c r="F1492" s="2" t="s">
        <v>29</v>
      </c>
      <c r="G1492" s="14">
        <v>832</v>
      </c>
      <c r="J1492" s="11" t="s">
        <v>269</v>
      </c>
      <c r="P1492" s="2" t="s">
        <v>24</v>
      </c>
      <c r="Q1492" s="2" t="s">
        <v>28</v>
      </c>
      <c r="R1492" s="2" t="s">
        <v>26</v>
      </c>
      <c r="S1492" s="2" t="s">
        <v>1074</v>
      </c>
      <c r="T1492" s="15">
        <v>118</v>
      </c>
    </row>
    <row r="1493" spans="1:20" ht="17.25" x14ac:dyDescent="0.25">
      <c r="A1493" s="2" t="s">
        <v>34</v>
      </c>
      <c r="B1493">
        <v>1964</v>
      </c>
      <c r="C1493" s="2" t="s">
        <v>33</v>
      </c>
      <c r="E1493" s="2" t="s">
        <v>23</v>
      </c>
      <c r="F1493" s="2" t="s">
        <v>29</v>
      </c>
      <c r="G1493" s="14">
        <v>833</v>
      </c>
      <c r="J1493" s="11" t="s">
        <v>270</v>
      </c>
      <c r="P1493" s="2" t="s">
        <v>24</v>
      </c>
      <c r="Q1493" s="2" t="s">
        <v>28</v>
      </c>
      <c r="R1493" s="2" t="s">
        <v>26</v>
      </c>
      <c r="S1493" s="2" t="s">
        <v>1075</v>
      </c>
      <c r="T1493" s="15">
        <v>66</v>
      </c>
    </row>
    <row r="1494" spans="1:20" ht="17.25" x14ac:dyDescent="0.25">
      <c r="A1494" s="2" t="s">
        <v>34</v>
      </c>
      <c r="B1494">
        <v>1964</v>
      </c>
      <c r="C1494" s="2" t="s">
        <v>33</v>
      </c>
      <c r="E1494" s="2" t="s">
        <v>23</v>
      </c>
      <c r="F1494" s="2" t="s">
        <v>29</v>
      </c>
      <c r="G1494" s="14">
        <v>834</v>
      </c>
      <c r="J1494" s="11" t="s">
        <v>271</v>
      </c>
      <c r="P1494" s="2" t="s">
        <v>24</v>
      </c>
      <c r="Q1494" s="2" t="s">
        <v>28</v>
      </c>
      <c r="R1494" s="2" t="s">
        <v>26</v>
      </c>
      <c r="S1494" s="2" t="s">
        <v>1076</v>
      </c>
      <c r="T1494" s="15">
        <v>150</v>
      </c>
    </row>
    <row r="1495" spans="1:20" ht="17.25" x14ac:dyDescent="0.25">
      <c r="A1495" s="2" t="s">
        <v>34</v>
      </c>
      <c r="B1495">
        <v>1959</v>
      </c>
      <c r="C1495" s="2" t="s">
        <v>33</v>
      </c>
      <c r="E1495" s="2" t="s">
        <v>23</v>
      </c>
      <c r="F1495" s="2" t="s">
        <v>29</v>
      </c>
      <c r="G1495" s="14">
        <v>835</v>
      </c>
      <c r="J1495" s="11" t="s">
        <v>163</v>
      </c>
      <c r="P1495" s="2" t="s">
        <v>24</v>
      </c>
      <c r="Q1495" s="2" t="s">
        <v>28</v>
      </c>
      <c r="R1495" s="2" t="s">
        <v>26</v>
      </c>
      <c r="S1495" s="2" t="s">
        <v>1077</v>
      </c>
      <c r="T1495" s="15">
        <v>115</v>
      </c>
    </row>
    <row r="1496" spans="1:20" ht="17.25" x14ac:dyDescent="0.25">
      <c r="A1496" s="2" t="s">
        <v>34</v>
      </c>
      <c r="B1496">
        <v>1959</v>
      </c>
      <c r="C1496" s="2" t="s">
        <v>33</v>
      </c>
      <c r="E1496" s="2" t="s">
        <v>23</v>
      </c>
      <c r="F1496" s="2" t="s">
        <v>29</v>
      </c>
      <c r="G1496" s="14">
        <v>836</v>
      </c>
      <c r="J1496" s="11" t="s">
        <v>164</v>
      </c>
      <c r="P1496" s="2" t="s">
        <v>24</v>
      </c>
      <c r="Q1496" s="2" t="s">
        <v>28</v>
      </c>
      <c r="R1496" s="2" t="s">
        <v>26</v>
      </c>
      <c r="S1496" s="2" t="s">
        <v>1078</v>
      </c>
      <c r="T1496" s="15">
        <v>150</v>
      </c>
    </row>
    <row r="1497" spans="1:20" ht="17.25" x14ac:dyDescent="0.25">
      <c r="A1497" s="2" t="s">
        <v>34</v>
      </c>
      <c r="B1497">
        <v>1959</v>
      </c>
      <c r="C1497" s="2" t="s">
        <v>33</v>
      </c>
      <c r="E1497" s="2" t="s">
        <v>23</v>
      </c>
      <c r="F1497" s="2" t="s">
        <v>29</v>
      </c>
      <c r="G1497" s="14">
        <v>837</v>
      </c>
      <c r="J1497" s="11" t="s">
        <v>165</v>
      </c>
      <c r="P1497" s="2" t="s">
        <v>24</v>
      </c>
      <c r="Q1497" s="2" t="s">
        <v>28</v>
      </c>
      <c r="R1497" s="2" t="s">
        <v>26</v>
      </c>
      <c r="S1497" s="2" t="s">
        <v>1079</v>
      </c>
      <c r="T1497" s="15">
        <v>183</v>
      </c>
    </row>
    <row r="1498" spans="1:20" ht="17.25" x14ac:dyDescent="0.25">
      <c r="A1498" s="2" t="s">
        <v>34</v>
      </c>
      <c r="B1498">
        <v>1959</v>
      </c>
      <c r="C1498" s="2" t="s">
        <v>33</v>
      </c>
      <c r="E1498" s="2" t="s">
        <v>23</v>
      </c>
      <c r="F1498" s="2" t="s">
        <v>29</v>
      </c>
      <c r="G1498" s="14">
        <v>838</v>
      </c>
      <c r="J1498" s="11" t="s">
        <v>166</v>
      </c>
      <c r="P1498" s="2" t="s">
        <v>24</v>
      </c>
      <c r="Q1498" s="2" t="s">
        <v>28</v>
      </c>
      <c r="R1498" s="2" t="s">
        <v>26</v>
      </c>
      <c r="S1498" s="2" t="s">
        <v>1080</v>
      </c>
      <c r="T1498" s="15">
        <v>166</v>
      </c>
    </row>
    <row r="1499" spans="1:20" ht="17.25" x14ac:dyDescent="0.25">
      <c r="A1499" s="2" t="s">
        <v>34</v>
      </c>
      <c r="B1499">
        <v>1959</v>
      </c>
      <c r="C1499" s="2" t="s">
        <v>33</v>
      </c>
      <c r="E1499" s="2" t="s">
        <v>23</v>
      </c>
      <c r="F1499" s="2" t="s">
        <v>29</v>
      </c>
      <c r="G1499" s="14">
        <v>839</v>
      </c>
      <c r="J1499" s="11" t="s">
        <v>167</v>
      </c>
      <c r="P1499" s="2" t="s">
        <v>24</v>
      </c>
      <c r="Q1499" s="2" t="s">
        <v>28</v>
      </c>
      <c r="R1499" s="2" t="s">
        <v>26</v>
      </c>
      <c r="S1499" s="2" t="s">
        <v>1081</v>
      </c>
      <c r="T1499" s="15">
        <v>81</v>
      </c>
    </row>
    <row r="1500" spans="1:20" ht="17.25" x14ac:dyDescent="0.25">
      <c r="A1500" s="2" t="s">
        <v>34</v>
      </c>
      <c r="B1500">
        <v>1959</v>
      </c>
      <c r="C1500" s="2" t="s">
        <v>33</v>
      </c>
      <c r="E1500" s="2" t="s">
        <v>23</v>
      </c>
      <c r="F1500" s="2" t="s">
        <v>29</v>
      </c>
      <c r="G1500" s="14">
        <v>840</v>
      </c>
      <c r="J1500" s="11" t="s">
        <v>168</v>
      </c>
      <c r="P1500" s="2" t="s">
        <v>24</v>
      </c>
      <c r="Q1500" s="2" t="s">
        <v>28</v>
      </c>
      <c r="R1500" s="2" t="s">
        <v>26</v>
      </c>
      <c r="S1500" s="2" t="s">
        <v>1082</v>
      </c>
      <c r="T1500" s="15">
        <v>87</v>
      </c>
    </row>
    <row r="1501" spans="1:20" ht="17.25" x14ac:dyDescent="0.25">
      <c r="A1501" s="2" t="s">
        <v>34</v>
      </c>
      <c r="B1501">
        <v>1959</v>
      </c>
      <c r="C1501" s="2" t="s">
        <v>33</v>
      </c>
      <c r="E1501" s="2" t="s">
        <v>23</v>
      </c>
      <c r="F1501" s="2" t="s">
        <v>29</v>
      </c>
      <c r="G1501" s="14">
        <v>841</v>
      </c>
      <c r="J1501" s="11" t="s">
        <v>169</v>
      </c>
      <c r="P1501" s="2" t="s">
        <v>24</v>
      </c>
      <c r="Q1501" s="2" t="s">
        <v>28</v>
      </c>
      <c r="R1501" s="2" t="s">
        <v>26</v>
      </c>
      <c r="S1501" s="2" t="s">
        <v>1083</v>
      </c>
      <c r="T1501" s="15">
        <v>103</v>
      </c>
    </row>
    <row r="1502" spans="1:20" ht="17.25" x14ac:dyDescent="0.25">
      <c r="A1502" s="2" t="s">
        <v>34</v>
      </c>
      <c r="B1502">
        <v>1959</v>
      </c>
      <c r="C1502" s="2" t="s">
        <v>33</v>
      </c>
      <c r="E1502" s="2" t="s">
        <v>23</v>
      </c>
      <c r="F1502" s="2" t="s">
        <v>29</v>
      </c>
      <c r="G1502" s="14">
        <v>842</v>
      </c>
      <c r="J1502" s="11" t="s">
        <v>170</v>
      </c>
      <c r="P1502" s="2" t="s">
        <v>24</v>
      </c>
      <c r="Q1502" s="2" t="s">
        <v>28</v>
      </c>
      <c r="R1502" s="2" t="s">
        <v>26</v>
      </c>
      <c r="S1502" s="2" t="s">
        <v>1084</v>
      </c>
      <c r="T1502" s="15">
        <v>59</v>
      </c>
    </row>
    <row r="1503" spans="1:20" ht="17.25" x14ac:dyDescent="0.25">
      <c r="A1503" s="2" t="s">
        <v>34</v>
      </c>
      <c r="B1503">
        <v>1959</v>
      </c>
      <c r="C1503" s="2" t="s">
        <v>33</v>
      </c>
      <c r="E1503" s="2" t="s">
        <v>23</v>
      </c>
      <c r="F1503" s="2" t="s">
        <v>29</v>
      </c>
      <c r="G1503" s="14">
        <v>843</v>
      </c>
      <c r="J1503" s="11" t="s">
        <v>171</v>
      </c>
      <c r="P1503" s="2" t="s">
        <v>24</v>
      </c>
      <c r="Q1503" s="2" t="s">
        <v>28</v>
      </c>
      <c r="R1503" s="2" t="s">
        <v>26</v>
      </c>
      <c r="S1503" s="2" t="s">
        <v>1085</v>
      </c>
      <c r="T1503" s="15">
        <v>56</v>
      </c>
    </row>
    <row r="1504" spans="1:20" ht="17.25" x14ac:dyDescent="0.25">
      <c r="A1504" s="2" t="s">
        <v>34</v>
      </c>
      <c r="B1504">
        <v>1959</v>
      </c>
      <c r="C1504" s="2" t="s">
        <v>33</v>
      </c>
      <c r="E1504" s="2" t="s">
        <v>23</v>
      </c>
      <c r="F1504" s="2" t="s">
        <v>29</v>
      </c>
      <c r="G1504" s="14">
        <v>844</v>
      </c>
      <c r="J1504" s="11" t="s">
        <v>172</v>
      </c>
      <c r="P1504" s="2" t="s">
        <v>24</v>
      </c>
      <c r="Q1504" s="2" t="s">
        <v>28</v>
      </c>
      <c r="R1504" s="2" t="s">
        <v>26</v>
      </c>
      <c r="S1504" s="2" t="s">
        <v>1086</v>
      </c>
      <c r="T1504" s="15">
        <v>127</v>
      </c>
    </row>
    <row r="1505" spans="1:20" ht="17.25" x14ac:dyDescent="0.25">
      <c r="A1505" s="2" t="s">
        <v>34</v>
      </c>
      <c r="B1505">
        <v>1959</v>
      </c>
      <c r="C1505" s="2" t="s">
        <v>33</v>
      </c>
      <c r="E1505" s="2" t="s">
        <v>23</v>
      </c>
      <c r="F1505" s="2" t="s">
        <v>29</v>
      </c>
      <c r="G1505" s="14">
        <v>845</v>
      </c>
      <c r="J1505" s="11" t="s">
        <v>173</v>
      </c>
      <c r="P1505" s="2" t="s">
        <v>24</v>
      </c>
      <c r="Q1505" s="2" t="s">
        <v>28</v>
      </c>
      <c r="R1505" s="2" t="s">
        <v>26</v>
      </c>
      <c r="S1505" s="2" t="s">
        <v>1087</v>
      </c>
      <c r="T1505" s="15">
        <v>181</v>
      </c>
    </row>
    <row r="1506" spans="1:20" ht="17.25" x14ac:dyDescent="0.25">
      <c r="A1506" s="2" t="s">
        <v>34</v>
      </c>
      <c r="B1506">
        <v>1959</v>
      </c>
      <c r="C1506" s="2" t="s">
        <v>33</v>
      </c>
      <c r="E1506" s="2" t="s">
        <v>23</v>
      </c>
      <c r="F1506" s="2" t="s">
        <v>29</v>
      </c>
      <c r="G1506" s="14">
        <v>846</v>
      </c>
      <c r="J1506" s="11" t="s">
        <v>174</v>
      </c>
      <c r="P1506" s="2" t="s">
        <v>24</v>
      </c>
      <c r="Q1506" s="2" t="s">
        <v>28</v>
      </c>
      <c r="R1506" s="2" t="s">
        <v>26</v>
      </c>
      <c r="S1506" s="2" t="s">
        <v>1088</v>
      </c>
      <c r="T1506" s="15">
        <v>109</v>
      </c>
    </row>
    <row r="1507" spans="1:20" ht="17.25" x14ac:dyDescent="0.25">
      <c r="A1507" s="2" t="s">
        <v>34</v>
      </c>
      <c r="B1507">
        <v>1959</v>
      </c>
      <c r="C1507" s="2" t="s">
        <v>33</v>
      </c>
      <c r="E1507" s="2" t="s">
        <v>23</v>
      </c>
      <c r="F1507" s="2" t="s">
        <v>29</v>
      </c>
      <c r="G1507" s="14">
        <v>847</v>
      </c>
      <c r="J1507" s="11" t="s">
        <v>175</v>
      </c>
      <c r="P1507" s="2" t="s">
        <v>24</v>
      </c>
      <c r="Q1507" s="2" t="s">
        <v>28</v>
      </c>
      <c r="R1507" s="2" t="s">
        <v>26</v>
      </c>
      <c r="S1507" s="2" t="s">
        <v>1089</v>
      </c>
      <c r="T1507" s="15">
        <v>119</v>
      </c>
    </row>
    <row r="1508" spans="1:20" ht="17.25" x14ac:dyDescent="0.25">
      <c r="A1508" s="2" t="s">
        <v>34</v>
      </c>
      <c r="B1508">
        <v>1959</v>
      </c>
      <c r="C1508" s="2" t="s">
        <v>33</v>
      </c>
      <c r="E1508" s="2" t="s">
        <v>23</v>
      </c>
      <c r="F1508" s="2" t="s">
        <v>29</v>
      </c>
      <c r="G1508" s="14">
        <v>848</v>
      </c>
      <c r="J1508" s="11" t="s">
        <v>176</v>
      </c>
      <c r="P1508" s="2" t="s">
        <v>24</v>
      </c>
      <c r="Q1508" s="2" t="s">
        <v>28</v>
      </c>
      <c r="R1508" s="2" t="s">
        <v>26</v>
      </c>
      <c r="S1508" s="2" t="s">
        <v>1090</v>
      </c>
      <c r="T1508" s="15">
        <v>95</v>
      </c>
    </row>
    <row r="1509" spans="1:20" ht="17.25" x14ac:dyDescent="0.25">
      <c r="A1509" s="2" t="s">
        <v>34</v>
      </c>
      <c r="B1509">
        <v>1959</v>
      </c>
      <c r="C1509" s="2" t="s">
        <v>33</v>
      </c>
      <c r="E1509" s="2" t="s">
        <v>23</v>
      </c>
      <c r="F1509" s="2" t="s">
        <v>29</v>
      </c>
      <c r="G1509" s="14">
        <v>849</v>
      </c>
      <c r="J1509" s="11" t="s">
        <v>177</v>
      </c>
      <c r="P1509" s="2" t="s">
        <v>24</v>
      </c>
      <c r="Q1509" s="2" t="s">
        <v>28</v>
      </c>
      <c r="R1509" s="2" t="s">
        <v>26</v>
      </c>
      <c r="S1509" s="2" t="s">
        <v>1091</v>
      </c>
      <c r="T1509" s="15">
        <v>34</v>
      </c>
    </row>
    <row r="1510" spans="1:20" ht="17.25" x14ac:dyDescent="0.25">
      <c r="A1510" s="2" t="s">
        <v>34</v>
      </c>
      <c r="B1510">
        <v>1959</v>
      </c>
      <c r="C1510" s="2" t="s">
        <v>33</v>
      </c>
      <c r="E1510" s="2" t="s">
        <v>23</v>
      </c>
      <c r="F1510" s="2" t="s">
        <v>29</v>
      </c>
      <c r="G1510" s="14">
        <v>850</v>
      </c>
      <c r="J1510" s="11" t="s">
        <v>178</v>
      </c>
      <c r="P1510" s="2" t="s">
        <v>24</v>
      </c>
      <c r="Q1510" s="2" t="s">
        <v>28</v>
      </c>
      <c r="R1510" s="2" t="s">
        <v>26</v>
      </c>
      <c r="S1510" s="2" t="s">
        <v>1092</v>
      </c>
      <c r="T1510" s="15">
        <v>121</v>
      </c>
    </row>
    <row r="1511" spans="1:20" ht="17.25" x14ac:dyDescent="0.25">
      <c r="A1511" s="2" t="s">
        <v>34</v>
      </c>
      <c r="B1511">
        <v>1959</v>
      </c>
      <c r="C1511" s="2" t="s">
        <v>33</v>
      </c>
      <c r="E1511" s="2" t="s">
        <v>23</v>
      </c>
      <c r="F1511" s="2" t="s">
        <v>29</v>
      </c>
      <c r="G1511" s="14">
        <v>851</v>
      </c>
      <c r="J1511" s="11" t="s">
        <v>179</v>
      </c>
      <c r="P1511" s="2" t="s">
        <v>24</v>
      </c>
      <c r="Q1511" s="2" t="s">
        <v>28</v>
      </c>
      <c r="R1511" s="2" t="s">
        <v>26</v>
      </c>
      <c r="S1511" s="2" t="s">
        <v>1093</v>
      </c>
      <c r="T1511" s="15">
        <v>142</v>
      </c>
    </row>
    <row r="1512" spans="1:20" ht="17.25" x14ac:dyDescent="0.25">
      <c r="A1512" s="2" t="s">
        <v>34</v>
      </c>
      <c r="B1512">
        <v>1959</v>
      </c>
      <c r="C1512" s="2" t="s">
        <v>33</v>
      </c>
      <c r="E1512" s="2" t="s">
        <v>23</v>
      </c>
      <c r="F1512" s="2" t="s">
        <v>29</v>
      </c>
      <c r="G1512" s="14">
        <v>852</v>
      </c>
      <c r="J1512" s="11" t="s">
        <v>180</v>
      </c>
      <c r="P1512" s="2" t="s">
        <v>24</v>
      </c>
      <c r="Q1512" s="2" t="s">
        <v>28</v>
      </c>
      <c r="R1512" s="2" t="s">
        <v>26</v>
      </c>
      <c r="S1512" s="2" t="s">
        <v>1094</v>
      </c>
      <c r="T1512" s="15">
        <v>39</v>
      </c>
    </row>
    <row r="1513" spans="1:20" ht="17.25" x14ac:dyDescent="0.25">
      <c r="A1513" s="2" t="s">
        <v>34</v>
      </c>
      <c r="B1513">
        <v>1959</v>
      </c>
      <c r="C1513" s="2" t="s">
        <v>33</v>
      </c>
      <c r="E1513" s="2" t="s">
        <v>23</v>
      </c>
      <c r="F1513" s="2" t="s">
        <v>29</v>
      </c>
      <c r="G1513" s="14">
        <v>853</v>
      </c>
      <c r="J1513" s="11" t="s">
        <v>181</v>
      </c>
      <c r="P1513" s="2" t="s">
        <v>24</v>
      </c>
      <c r="Q1513" s="2" t="s">
        <v>28</v>
      </c>
      <c r="R1513" s="2" t="s">
        <v>26</v>
      </c>
      <c r="S1513" s="2" t="s">
        <v>1095</v>
      </c>
      <c r="T1513" s="15">
        <v>152</v>
      </c>
    </row>
    <row r="1514" spans="1:20" ht="17.25" x14ac:dyDescent="0.25">
      <c r="A1514" s="2" t="s">
        <v>34</v>
      </c>
      <c r="B1514">
        <v>1959</v>
      </c>
      <c r="C1514" s="2" t="s">
        <v>33</v>
      </c>
      <c r="E1514" s="2" t="s">
        <v>23</v>
      </c>
      <c r="F1514" s="2" t="s">
        <v>29</v>
      </c>
      <c r="G1514" s="14">
        <v>854</v>
      </c>
      <c r="J1514" s="11" t="s">
        <v>182</v>
      </c>
      <c r="P1514" s="2" t="s">
        <v>24</v>
      </c>
      <c r="Q1514" s="2" t="s">
        <v>28</v>
      </c>
      <c r="R1514" s="2" t="s">
        <v>26</v>
      </c>
      <c r="S1514" s="2" t="s">
        <v>1096</v>
      </c>
      <c r="T1514" s="15">
        <v>62</v>
      </c>
    </row>
    <row r="1515" spans="1:20" ht="17.25" x14ac:dyDescent="0.25">
      <c r="A1515" s="2" t="s">
        <v>34</v>
      </c>
      <c r="B1515">
        <v>1959</v>
      </c>
      <c r="C1515" s="2" t="s">
        <v>33</v>
      </c>
      <c r="E1515" s="2" t="s">
        <v>23</v>
      </c>
      <c r="F1515" s="2" t="s">
        <v>29</v>
      </c>
      <c r="G1515" s="14">
        <v>855</v>
      </c>
      <c r="J1515" s="11" t="s">
        <v>183</v>
      </c>
      <c r="P1515" s="2" t="s">
        <v>24</v>
      </c>
      <c r="Q1515" s="2" t="s">
        <v>28</v>
      </c>
      <c r="R1515" s="2" t="s">
        <v>26</v>
      </c>
      <c r="S1515" s="2" t="s">
        <v>1097</v>
      </c>
      <c r="T1515" s="15">
        <v>133</v>
      </c>
    </row>
    <row r="1516" spans="1:20" ht="17.25" x14ac:dyDescent="0.25">
      <c r="A1516" s="2" t="s">
        <v>34</v>
      </c>
      <c r="B1516">
        <v>1959</v>
      </c>
      <c r="C1516" s="2" t="s">
        <v>33</v>
      </c>
      <c r="E1516" s="2" t="s">
        <v>23</v>
      </c>
      <c r="F1516" s="2" t="s">
        <v>29</v>
      </c>
      <c r="G1516" s="14">
        <v>856</v>
      </c>
      <c r="J1516" s="11" t="s">
        <v>184</v>
      </c>
      <c r="P1516" s="2" t="s">
        <v>24</v>
      </c>
      <c r="Q1516" s="2" t="s">
        <v>28</v>
      </c>
      <c r="R1516" s="2" t="s">
        <v>26</v>
      </c>
      <c r="S1516" s="2" t="s">
        <v>1098</v>
      </c>
      <c r="T1516" s="15">
        <v>107</v>
      </c>
    </row>
    <row r="1517" spans="1:20" ht="17.25" x14ac:dyDescent="0.25">
      <c r="A1517" s="2" t="s">
        <v>34</v>
      </c>
      <c r="B1517">
        <v>1959</v>
      </c>
      <c r="C1517" s="2" t="s">
        <v>33</v>
      </c>
      <c r="E1517" s="2" t="s">
        <v>23</v>
      </c>
      <c r="F1517" s="2" t="s">
        <v>29</v>
      </c>
      <c r="G1517" s="14">
        <v>857</v>
      </c>
      <c r="J1517" s="11" t="s">
        <v>185</v>
      </c>
      <c r="P1517" s="2" t="s">
        <v>24</v>
      </c>
      <c r="Q1517" s="2" t="s">
        <v>28</v>
      </c>
      <c r="R1517" s="2" t="s">
        <v>26</v>
      </c>
      <c r="S1517" s="2" t="s">
        <v>1099</v>
      </c>
      <c r="T1517" s="15">
        <v>98</v>
      </c>
    </row>
    <row r="1518" spans="1:20" ht="17.25" x14ac:dyDescent="0.25">
      <c r="A1518" s="2" t="s">
        <v>34</v>
      </c>
      <c r="B1518">
        <v>1959</v>
      </c>
      <c r="C1518" s="2" t="s">
        <v>33</v>
      </c>
      <c r="E1518" s="2" t="s">
        <v>23</v>
      </c>
      <c r="F1518" s="2" t="s">
        <v>29</v>
      </c>
      <c r="G1518" s="14">
        <v>858</v>
      </c>
      <c r="J1518" s="11" t="s">
        <v>186</v>
      </c>
      <c r="P1518" s="2" t="s">
        <v>24</v>
      </c>
      <c r="Q1518" s="2" t="s">
        <v>28</v>
      </c>
      <c r="R1518" s="2" t="s">
        <v>26</v>
      </c>
      <c r="S1518" s="2" t="s">
        <v>1100</v>
      </c>
      <c r="T1518" s="15">
        <v>278</v>
      </c>
    </row>
    <row r="1519" spans="1:20" ht="17.25" x14ac:dyDescent="0.25">
      <c r="A1519" s="2" t="s">
        <v>34</v>
      </c>
      <c r="B1519">
        <v>1959</v>
      </c>
      <c r="C1519" s="2" t="s">
        <v>33</v>
      </c>
      <c r="E1519" s="2" t="s">
        <v>23</v>
      </c>
      <c r="F1519" s="2" t="s">
        <v>29</v>
      </c>
      <c r="G1519" s="14">
        <v>859</v>
      </c>
      <c r="J1519" s="11" t="s">
        <v>187</v>
      </c>
      <c r="P1519" s="2" t="s">
        <v>24</v>
      </c>
      <c r="Q1519" s="2" t="s">
        <v>28</v>
      </c>
      <c r="R1519" s="2" t="s">
        <v>26</v>
      </c>
      <c r="S1519" s="2" t="s">
        <v>1101</v>
      </c>
      <c r="T1519" s="15">
        <v>155</v>
      </c>
    </row>
    <row r="1520" spans="1:20" ht="17.25" x14ac:dyDescent="0.25">
      <c r="A1520" s="2" t="s">
        <v>34</v>
      </c>
      <c r="B1520">
        <v>1959</v>
      </c>
      <c r="C1520" s="2" t="s">
        <v>33</v>
      </c>
      <c r="E1520" s="2" t="s">
        <v>23</v>
      </c>
      <c r="F1520" s="2" t="s">
        <v>29</v>
      </c>
      <c r="G1520" s="14">
        <v>860</v>
      </c>
      <c r="J1520" s="11" t="s">
        <v>188</v>
      </c>
      <c r="P1520" s="2" t="s">
        <v>24</v>
      </c>
      <c r="Q1520" s="2" t="s">
        <v>28</v>
      </c>
      <c r="R1520" s="2" t="s">
        <v>26</v>
      </c>
      <c r="S1520" s="2" t="s">
        <v>1102</v>
      </c>
      <c r="T1520" s="15">
        <v>86</v>
      </c>
    </row>
    <row r="1521" spans="1:20" ht="17.25" x14ac:dyDescent="0.25">
      <c r="A1521" s="2" t="s">
        <v>34</v>
      </c>
      <c r="B1521">
        <v>1959</v>
      </c>
      <c r="C1521" s="2" t="s">
        <v>33</v>
      </c>
      <c r="E1521" s="2" t="s">
        <v>23</v>
      </c>
      <c r="F1521" s="2" t="s">
        <v>29</v>
      </c>
      <c r="G1521" s="14">
        <v>861</v>
      </c>
      <c r="J1521" s="11" t="s">
        <v>189</v>
      </c>
      <c r="P1521" s="2" t="s">
        <v>24</v>
      </c>
      <c r="Q1521" s="2" t="s">
        <v>28</v>
      </c>
      <c r="R1521" s="2" t="s">
        <v>26</v>
      </c>
      <c r="S1521" s="2" t="s">
        <v>1103</v>
      </c>
      <c r="T1521" s="15">
        <v>113</v>
      </c>
    </row>
    <row r="1522" spans="1:20" ht="17.25" x14ac:dyDescent="0.25">
      <c r="A1522" s="2" t="s">
        <v>34</v>
      </c>
      <c r="B1522">
        <v>1959</v>
      </c>
      <c r="C1522" s="2" t="s">
        <v>33</v>
      </c>
      <c r="E1522" s="2" t="s">
        <v>23</v>
      </c>
      <c r="F1522" s="2" t="s">
        <v>29</v>
      </c>
      <c r="G1522" s="14">
        <v>862</v>
      </c>
      <c r="J1522" s="11" t="s">
        <v>190</v>
      </c>
      <c r="P1522" s="2" t="s">
        <v>24</v>
      </c>
      <c r="Q1522" s="2" t="s">
        <v>28</v>
      </c>
      <c r="R1522" s="2" t="s">
        <v>26</v>
      </c>
      <c r="S1522" s="2" t="s">
        <v>1104</v>
      </c>
      <c r="T1522" s="15">
        <v>58</v>
      </c>
    </row>
    <row r="1523" spans="1:20" ht="17.25" x14ac:dyDescent="0.25">
      <c r="A1523" s="2" t="s">
        <v>34</v>
      </c>
      <c r="B1523">
        <v>1959</v>
      </c>
      <c r="C1523" s="2" t="s">
        <v>33</v>
      </c>
      <c r="E1523" s="2" t="s">
        <v>23</v>
      </c>
      <c r="F1523" s="2" t="s">
        <v>29</v>
      </c>
      <c r="G1523" s="14">
        <v>863</v>
      </c>
      <c r="J1523" s="11" t="s">
        <v>191</v>
      </c>
      <c r="P1523" s="2" t="s">
        <v>24</v>
      </c>
      <c r="Q1523" s="2" t="s">
        <v>28</v>
      </c>
      <c r="R1523" s="2" t="s">
        <v>26</v>
      </c>
      <c r="S1523" s="2" t="s">
        <v>1105</v>
      </c>
      <c r="T1523" s="15">
        <v>73</v>
      </c>
    </row>
    <row r="1524" spans="1:20" ht="17.25" x14ac:dyDescent="0.25">
      <c r="A1524" s="2" t="s">
        <v>34</v>
      </c>
      <c r="B1524">
        <v>1959</v>
      </c>
      <c r="C1524" s="2" t="s">
        <v>33</v>
      </c>
      <c r="E1524" s="2" t="s">
        <v>23</v>
      </c>
      <c r="F1524" s="2" t="s">
        <v>29</v>
      </c>
      <c r="G1524" s="14">
        <v>864</v>
      </c>
      <c r="J1524" s="11" t="s">
        <v>192</v>
      </c>
      <c r="P1524" s="2" t="s">
        <v>24</v>
      </c>
      <c r="Q1524" s="2" t="s">
        <v>28</v>
      </c>
      <c r="R1524" s="2" t="s">
        <v>26</v>
      </c>
      <c r="S1524" s="2" t="s">
        <v>1106</v>
      </c>
      <c r="T1524" s="15">
        <v>63</v>
      </c>
    </row>
    <row r="1525" spans="1:20" ht="17.25" x14ac:dyDescent="0.25">
      <c r="A1525" s="2" t="s">
        <v>34</v>
      </c>
      <c r="B1525">
        <v>1959</v>
      </c>
      <c r="C1525" s="2" t="s">
        <v>33</v>
      </c>
      <c r="E1525" s="2" t="s">
        <v>23</v>
      </c>
      <c r="F1525" s="2" t="s">
        <v>29</v>
      </c>
      <c r="G1525" s="14">
        <v>865</v>
      </c>
      <c r="J1525" s="11" t="s">
        <v>193</v>
      </c>
      <c r="P1525" s="2" t="s">
        <v>24</v>
      </c>
      <c r="Q1525" s="2" t="s">
        <v>28</v>
      </c>
      <c r="R1525" s="2" t="s">
        <v>26</v>
      </c>
      <c r="S1525" s="2" t="s">
        <v>1107</v>
      </c>
      <c r="T1525" s="15">
        <v>118</v>
      </c>
    </row>
    <row r="1526" spans="1:20" ht="17.25" x14ac:dyDescent="0.25">
      <c r="A1526" s="2" t="s">
        <v>34</v>
      </c>
      <c r="B1526">
        <v>1959</v>
      </c>
      <c r="C1526" s="2" t="s">
        <v>33</v>
      </c>
      <c r="E1526" s="2" t="s">
        <v>23</v>
      </c>
      <c r="F1526" s="2" t="s">
        <v>29</v>
      </c>
      <c r="G1526" s="14">
        <v>866</v>
      </c>
      <c r="J1526" s="11" t="s">
        <v>89</v>
      </c>
      <c r="P1526" s="2" t="s">
        <v>24</v>
      </c>
      <c r="Q1526" s="2" t="s">
        <v>28</v>
      </c>
      <c r="R1526" s="2" t="s">
        <v>26</v>
      </c>
      <c r="S1526" s="2" t="s">
        <v>1108</v>
      </c>
      <c r="T1526" s="15">
        <v>124</v>
      </c>
    </row>
    <row r="1527" spans="1:20" ht="17.25" x14ac:dyDescent="0.25">
      <c r="A1527" s="2" t="s">
        <v>34</v>
      </c>
      <c r="B1527">
        <v>1959</v>
      </c>
      <c r="C1527" s="2" t="s">
        <v>33</v>
      </c>
      <c r="E1527" s="2" t="s">
        <v>23</v>
      </c>
      <c r="F1527" s="2" t="s">
        <v>29</v>
      </c>
      <c r="G1527" s="14">
        <v>867</v>
      </c>
      <c r="J1527" s="11" t="s">
        <v>194</v>
      </c>
      <c r="P1527" s="2" t="s">
        <v>24</v>
      </c>
      <c r="Q1527" s="2" t="s">
        <v>28</v>
      </c>
      <c r="R1527" s="2" t="s">
        <v>26</v>
      </c>
      <c r="S1527" s="2" t="s">
        <v>1109</v>
      </c>
      <c r="T1527" s="15">
        <v>43</v>
      </c>
    </row>
    <row r="1528" spans="1:20" ht="17.25" x14ac:dyDescent="0.25">
      <c r="A1528" s="2" t="s">
        <v>34</v>
      </c>
      <c r="B1528">
        <v>1959</v>
      </c>
      <c r="C1528" s="2" t="s">
        <v>33</v>
      </c>
      <c r="E1528" s="2" t="s">
        <v>23</v>
      </c>
      <c r="F1528" s="2" t="s">
        <v>29</v>
      </c>
      <c r="G1528" s="14">
        <v>868</v>
      </c>
      <c r="J1528" s="11" t="s">
        <v>195</v>
      </c>
      <c r="P1528" s="2" t="s">
        <v>24</v>
      </c>
      <c r="Q1528" s="2" t="s">
        <v>28</v>
      </c>
      <c r="R1528" s="2" t="s">
        <v>26</v>
      </c>
      <c r="S1528" s="2" t="s">
        <v>1110</v>
      </c>
      <c r="T1528" s="15">
        <v>39</v>
      </c>
    </row>
    <row r="1529" spans="1:20" ht="17.25" x14ac:dyDescent="0.25">
      <c r="A1529" s="2" t="s">
        <v>34</v>
      </c>
      <c r="B1529">
        <v>1959</v>
      </c>
      <c r="C1529" s="2" t="s">
        <v>33</v>
      </c>
      <c r="E1529" s="2" t="s">
        <v>23</v>
      </c>
      <c r="F1529" s="2" t="s">
        <v>29</v>
      </c>
      <c r="G1529" s="14">
        <v>869</v>
      </c>
      <c r="J1529" s="11" t="s">
        <v>196</v>
      </c>
      <c r="P1529" s="2" t="s">
        <v>24</v>
      </c>
      <c r="Q1529" s="2" t="s">
        <v>28</v>
      </c>
      <c r="R1529" s="2" t="s">
        <v>26</v>
      </c>
      <c r="S1529" s="2" t="s">
        <v>1111</v>
      </c>
      <c r="T1529" s="15">
        <v>249</v>
      </c>
    </row>
    <row r="1530" spans="1:20" ht="17.25" x14ac:dyDescent="0.25">
      <c r="A1530" s="2" t="s">
        <v>34</v>
      </c>
      <c r="B1530">
        <v>1959</v>
      </c>
      <c r="C1530" s="2" t="s">
        <v>33</v>
      </c>
      <c r="E1530" s="2" t="s">
        <v>23</v>
      </c>
      <c r="F1530" s="2" t="s">
        <v>29</v>
      </c>
      <c r="G1530" s="14">
        <v>870</v>
      </c>
      <c r="J1530" s="11" t="s">
        <v>197</v>
      </c>
      <c r="P1530" s="2" t="s">
        <v>24</v>
      </c>
      <c r="Q1530" s="2" t="s">
        <v>28</v>
      </c>
      <c r="R1530" s="2" t="s">
        <v>26</v>
      </c>
      <c r="S1530" s="2" t="s">
        <v>1112</v>
      </c>
      <c r="T1530" s="15">
        <v>111</v>
      </c>
    </row>
    <row r="1531" spans="1:20" ht="17.25" x14ac:dyDescent="0.25">
      <c r="A1531" s="2" t="s">
        <v>34</v>
      </c>
      <c r="B1531">
        <v>1959</v>
      </c>
      <c r="C1531" s="2" t="s">
        <v>33</v>
      </c>
      <c r="E1531" s="2" t="s">
        <v>23</v>
      </c>
      <c r="F1531" s="2" t="s">
        <v>29</v>
      </c>
      <c r="G1531" s="14">
        <v>871</v>
      </c>
      <c r="J1531" s="11" t="s">
        <v>198</v>
      </c>
      <c r="P1531" s="2" t="s">
        <v>24</v>
      </c>
      <c r="Q1531" s="2" t="s">
        <v>28</v>
      </c>
      <c r="R1531" s="2" t="s">
        <v>26</v>
      </c>
      <c r="S1531" s="2" t="s">
        <v>1113</v>
      </c>
      <c r="T1531" s="15">
        <v>63</v>
      </c>
    </row>
    <row r="1532" spans="1:20" ht="17.25" x14ac:dyDescent="0.25">
      <c r="A1532" s="2" t="s">
        <v>34</v>
      </c>
      <c r="B1532">
        <v>1959</v>
      </c>
      <c r="C1532" s="2" t="s">
        <v>33</v>
      </c>
      <c r="E1532" s="2" t="s">
        <v>23</v>
      </c>
      <c r="F1532" s="2" t="s">
        <v>29</v>
      </c>
      <c r="G1532" s="14">
        <v>872</v>
      </c>
      <c r="J1532" s="11" t="s">
        <v>199</v>
      </c>
      <c r="P1532" s="2" t="s">
        <v>24</v>
      </c>
      <c r="Q1532" s="2" t="s">
        <v>28</v>
      </c>
      <c r="R1532" s="2" t="s">
        <v>26</v>
      </c>
      <c r="S1532" s="2" t="s">
        <v>1114</v>
      </c>
      <c r="T1532" s="15">
        <v>109</v>
      </c>
    </row>
    <row r="1533" spans="1:20" ht="17.25" x14ac:dyDescent="0.25">
      <c r="A1533" s="2" t="s">
        <v>34</v>
      </c>
      <c r="B1533">
        <v>1959</v>
      </c>
      <c r="C1533" s="2" t="s">
        <v>33</v>
      </c>
      <c r="E1533" s="2" t="s">
        <v>23</v>
      </c>
      <c r="F1533" s="2" t="s">
        <v>29</v>
      </c>
      <c r="G1533" s="14">
        <v>873</v>
      </c>
      <c r="J1533" s="11" t="s">
        <v>200</v>
      </c>
      <c r="P1533" s="2" t="s">
        <v>24</v>
      </c>
      <c r="Q1533" s="2" t="s">
        <v>28</v>
      </c>
      <c r="R1533" s="2" t="s">
        <v>26</v>
      </c>
      <c r="S1533" s="2" t="s">
        <v>1115</v>
      </c>
      <c r="T1533" s="15">
        <v>187</v>
      </c>
    </row>
    <row r="1534" spans="1:20" ht="17.25" x14ac:dyDescent="0.25">
      <c r="A1534" s="2" t="s">
        <v>34</v>
      </c>
      <c r="B1534">
        <v>1959</v>
      </c>
      <c r="C1534" s="2" t="s">
        <v>33</v>
      </c>
      <c r="E1534" s="2" t="s">
        <v>23</v>
      </c>
      <c r="F1534" s="2" t="s">
        <v>29</v>
      </c>
      <c r="G1534" s="14">
        <v>874</v>
      </c>
      <c r="J1534" s="11" t="s">
        <v>201</v>
      </c>
      <c r="P1534" s="2" t="s">
        <v>24</v>
      </c>
      <c r="Q1534" s="2" t="s">
        <v>28</v>
      </c>
      <c r="R1534" s="2" t="s">
        <v>26</v>
      </c>
      <c r="S1534" s="2" t="s">
        <v>1116</v>
      </c>
      <c r="T1534" s="15">
        <v>116</v>
      </c>
    </row>
    <row r="1535" spans="1:20" ht="17.25" x14ac:dyDescent="0.25">
      <c r="A1535" s="2" t="s">
        <v>34</v>
      </c>
      <c r="B1535">
        <v>1959</v>
      </c>
      <c r="C1535" s="2" t="s">
        <v>33</v>
      </c>
      <c r="E1535" s="2" t="s">
        <v>23</v>
      </c>
      <c r="F1535" s="2" t="s">
        <v>29</v>
      </c>
      <c r="G1535" s="14">
        <v>875</v>
      </c>
      <c r="J1535" s="11" t="s">
        <v>202</v>
      </c>
      <c r="P1535" s="2" t="s">
        <v>24</v>
      </c>
      <c r="Q1535" s="2" t="s">
        <v>28</v>
      </c>
      <c r="R1535" s="2" t="s">
        <v>26</v>
      </c>
      <c r="S1535" s="2" t="s">
        <v>1117</v>
      </c>
      <c r="T1535" s="15">
        <v>104</v>
      </c>
    </row>
    <row r="1536" spans="1:20" ht="17.25" x14ac:dyDescent="0.25">
      <c r="A1536" s="2" t="s">
        <v>34</v>
      </c>
      <c r="B1536">
        <v>1959</v>
      </c>
      <c r="C1536" s="2" t="s">
        <v>33</v>
      </c>
      <c r="E1536" s="2" t="s">
        <v>23</v>
      </c>
      <c r="F1536" s="2" t="s">
        <v>29</v>
      </c>
      <c r="G1536" s="14">
        <v>876</v>
      </c>
      <c r="J1536" s="11" t="s">
        <v>203</v>
      </c>
      <c r="P1536" s="2" t="s">
        <v>24</v>
      </c>
      <c r="Q1536" s="2" t="s">
        <v>28</v>
      </c>
      <c r="R1536" s="2" t="s">
        <v>26</v>
      </c>
      <c r="S1536" s="2" t="s">
        <v>1118</v>
      </c>
      <c r="T1536" s="15">
        <v>97</v>
      </c>
    </row>
    <row r="1537" spans="1:20" ht="17.25" x14ac:dyDescent="0.25">
      <c r="A1537" s="2" t="s">
        <v>34</v>
      </c>
      <c r="B1537">
        <v>1959</v>
      </c>
      <c r="C1537" s="2" t="s">
        <v>33</v>
      </c>
      <c r="E1537" s="2" t="s">
        <v>23</v>
      </c>
      <c r="F1537" s="2" t="s">
        <v>29</v>
      </c>
      <c r="G1537" s="14">
        <v>877</v>
      </c>
      <c r="J1537" s="11" t="s">
        <v>204</v>
      </c>
      <c r="P1537" s="2" t="s">
        <v>24</v>
      </c>
      <c r="Q1537" s="2" t="s">
        <v>28</v>
      </c>
      <c r="R1537" s="2" t="s">
        <v>26</v>
      </c>
      <c r="S1537" s="2" t="s">
        <v>1119</v>
      </c>
      <c r="T1537" s="15">
        <v>47</v>
      </c>
    </row>
    <row r="1538" spans="1:20" ht="17.25" x14ac:dyDescent="0.25">
      <c r="A1538" s="2" t="s">
        <v>34</v>
      </c>
      <c r="B1538">
        <v>1959</v>
      </c>
      <c r="C1538" s="2" t="s">
        <v>33</v>
      </c>
      <c r="E1538" s="2" t="s">
        <v>23</v>
      </c>
      <c r="F1538" s="2" t="s">
        <v>29</v>
      </c>
      <c r="G1538" s="14">
        <v>878</v>
      </c>
      <c r="J1538" s="11" t="s">
        <v>205</v>
      </c>
      <c r="P1538" s="2" t="s">
        <v>24</v>
      </c>
      <c r="Q1538" s="2" t="s">
        <v>28</v>
      </c>
      <c r="R1538" s="2" t="s">
        <v>26</v>
      </c>
      <c r="S1538" s="2" t="s">
        <v>1120</v>
      </c>
      <c r="T1538" s="15">
        <v>173</v>
      </c>
    </row>
    <row r="1539" spans="1:20" ht="17.25" x14ac:dyDescent="0.25">
      <c r="A1539" s="2" t="s">
        <v>34</v>
      </c>
      <c r="B1539">
        <v>1959</v>
      </c>
      <c r="C1539" s="2" t="s">
        <v>33</v>
      </c>
      <c r="E1539" s="2" t="s">
        <v>23</v>
      </c>
      <c r="F1539" s="2" t="s">
        <v>29</v>
      </c>
      <c r="G1539" s="14">
        <v>879</v>
      </c>
      <c r="J1539" s="11" t="s">
        <v>206</v>
      </c>
      <c r="P1539" s="2" t="s">
        <v>24</v>
      </c>
      <c r="Q1539" s="2" t="s">
        <v>28</v>
      </c>
      <c r="R1539" s="2" t="s">
        <v>26</v>
      </c>
      <c r="S1539" s="2" t="s">
        <v>1121</v>
      </c>
      <c r="T1539" s="15">
        <v>104</v>
      </c>
    </row>
    <row r="1540" spans="1:20" ht="17.25" x14ac:dyDescent="0.25">
      <c r="A1540" s="2" t="s">
        <v>34</v>
      </c>
      <c r="B1540">
        <v>1959</v>
      </c>
      <c r="C1540" s="2" t="s">
        <v>33</v>
      </c>
      <c r="E1540" s="2" t="s">
        <v>23</v>
      </c>
      <c r="F1540" s="2" t="s">
        <v>29</v>
      </c>
      <c r="G1540" s="14">
        <v>880</v>
      </c>
      <c r="J1540" s="11" t="s">
        <v>207</v>
      </c>
      <c r="P1540" s="2" t="s">
        <v>24</v>
      </c>
      <c r="Q1540" s="2" t="s">
        <v>28</v>
      </c>
      <c r="R1540" s="2" t="s">
        <v>26</v>
      </c>
      <c r="S1540" s="2" t="s">
        <v>1122</v>
      </c>
      <c r="T1540" s="15">
        <v>50</v>
      </c>
    </row>
    <row r="1541" spans="1:20" ht="17.25" x14ac:dyDescent="0.25">
      <c r="A1541" s="2" t="s">
        <v>34</v>
      </c>
      <c r="B1541">
        <v>1959</v>
      </c>
      <c r="C1541" s="2" t="s">
        <v>33</v>
      </c>
      <c r="E1541" s="2" t="s">
        <v>23</v>
      </c>
      <c r="F1541" s="2" t="s">
        <v>29</v>
      </c>
      <c r="G1541" s="14">
        <v>881</v>
      </c>
      <c r="J1541" s="11" t="s">
        <v>208</v>
      </c>
      <c r="P1541" s="2" t="s">
        <v>24</v>
      </c>
      <c r="Q1541" s="2" t="s">
        <v>28</v>
      </c>
      <c r="R1541" s="2" t="s">
        <v>26</v>
      </c>
      <c r="S1541" s="2" t="s">
        <v>1123</v>
      </c>
      <c r="T1541" s="15">
        <v>42</v>
      </c>
    </row>
    <row r="1542" spans="1:20" ht="17.25" x14ac:dyDescent="0.25">
      <c r="A1542" s="2" t="s">
        <v>34</v>
      </c>
      <c r="B1542">
        <v>1959</v>
      </c>
      <c r="C1542" s="2" t="s">
        <v>33</v>
      </c>
      <c r="E1542" s="2" t="s">
        <v>23</v>
      </c>
      <c r="F1542" s="2" t="s">
        <v>29</v>
      </c>
      <c r="G1542" s="14">
        <v>882</v>
      </c>
      <c r="J1542" s="11" t="s">
        <v>209</v>
      </c>
      <c r="P1542" s="2" t="s">
        <v>24</v>
      </c>
      <c r="Q1542" s="2" t="s">
        <v>28</v>
      </c>
      <c r="R1542" s="2" t="s">
        <v>26</v>
      </c>
      <c r="S1542" s="2" t="s">
        <v>1124</v>
      </c>
      <c r="T1542" s="15">
        <v>323</v>
      </c>
    </row>
    <row r="1543" spans="1:20" ht="17.25" x14ac:dyDescent="0.25">
      <c r="A1543" s="2" t="s">
        <v>34</v>
      </c>
      <c r="B1543">
        <v>1959</v>
      </c>
      <c r="C1543" s="2" t="s">
        <v>33</v>
      </c>
      <c r="E1543" s="2" t="s">
        <v>23</v>
      </c>
      <c r="F1543" s="2" t="s">
        <v>29</v>
      </c>
      <c r="G1543" s="14">
        <v>883</v>
      </c>
      <c r="J1543" s="11" t="s">
        <v>210</v>
      </c>
      <c r="P1543" s="2" t="s">
        <v>24</v>
      </c>
      <c r="Q1543" s="2" t="s">
        <v>28</v>
      </c>
      <c r="R1543" s="2" t="s">
        <v>26</v>
      </c>
      <c r="S1543" s="2" t="s">
        <v>1125</v>
      </c>
      <c r="T1543" s="15">
        <v>130</v>
      </c>
    </row>
    <row r="1544" spans="1:20" ht="17.25" x14ac:dyDescent="0.25">
      <c r="A1544" s="2" t="s">
        <v>34</v>
      </c>
      <c r="B1544">
        <v>1959</v>
      </c>
      <c r="C1544" s="2" t="s">
        <v>33</v>
      </c>
      <c r="E1544" s="2" t="s">
        <v>23</v>
      </c>
      <c r="F1544" s="2" t="s">
        <v>29</v>
      </c>
      <c r="G1544" s="14">
        <v>884</v>
      </c>
      <c r="J1544" s="11" t="s">
        <v>211</v>
      </c>
      <c r="P1544" s="2" t="s">
        <v>24</v>
      </c>
      <c r="Q1544" s="2" t="s">
        <v>28</v>
      </c>
      <c r="R1544" s="2" t="s">
        <v>26</v>
      </c>
      <c r="S1544" s="2" t="s">
        <v>1126</v>
      </c>
      <c r="T1544" s="15">
        <v>114</v>
      </c>
    </row>
    <row r="1545" spans="1:20" ht="17.25" x14ac:dyDescent="0.25">
      <c r="A1545" s="2" t="s">
        <v>34</v>
      </c>
      <c r="B1545">
        <v>1959</v>
      </c>
      <c r="C1545" s="2" t="s">
        <v>33</v>
      </c>
      <c r="E1545" s="2" t="s">
        <v>23</v>
      </c>
      <c r="F1545" s="2" t="s">
        <v>29</v>
      </c>
      <c r="G1545" s="14">
        <v>885</v>
      </c>
      <c r="J1545" s="11" t="s">
        <v>212</v>
      </c>
      <c r="P1545" s="2" t="s">
        <v>24</v>
      </c>
      <c r="Q1545" s="2" t="s">
        <v>28</v>
      </c>
      <c r="R1545" s="2" t="s">
        <v>26</v>
      </c>
      <c r="S1545" s="2" t="s">
        <v>1127</v>
      </c>
      <c r="T1545" s="15">
        <v>108</v>
      </c>
    </row>
    <row r="1546" spans="1:20" ht="17.25" x14ac:dyDescent="0.25">
      <c r="A1546" s="2" t="s">
        <v>34</v>
      </c>
      <c r="B1546">
        <v>1959</v>
      </c>
      <c r="C1546" s="2" t="s">
        <v>33</v>
      </c>
      <c r="E1546" s="2" t="s">
        <v>23</v>
      </c>
      <c r="F1546" s="2" t="s">
        <v>29</v>
      </c>
      <c r="G1546" s="14">
        <v>886</v>
      </c>
      <c r="J1546" s="11" t="s">
        <v>213</v>
      </c>
      <c r="P1546" s="2" t="s">
        <v>24</v>
      </c>
      <c r="Q1546" s="2" t="s">
        <v>28</v>
      </c>
      <c r="R1546" s="2" t="s">
        <v>26</v>
      </c>
      <c r="S1546" s="2" t="s">
        <v>1128</v>
      </c>
      <c r="T1546" s="15">
        <v>116</v>
      </c>
    </row>
    <row r="1547" spans="1:20" ht="17.25" x14ac:dyDescent="0.25">
      <c r="A1547" s="2" t="s">
        <v>34</v>
      </c>
      <c r="B1547">
        <v>1959</v>
      </c>
      <c r="C1547" s="2" t="s">
        <v>33</v>
      </c>
      <c r="E1547" s="2" t="s">
        <v>23</v>
      </c>
      <c r="F1547" s="2" t="s">
        <v>29</v>
      </c>
      <c r="G1547" s="14">
        <v>887</v>
      </c>
      <c r="J1547" s="11" t="s">
        <v>214</v>
      </c>
      <c r="P1547" s="2" t="s">
        <v>24</v>
      </c>
      <c r="Q1547" s="2" t="s">
        <v>28</v>
      </c>
      <c r="R1547" s="2" t="s">
        <v>26</v>
      </c>
      <c r="S1547" s="2" t="s">
        <v>1129</v>
      </c>
      <c r="T1547" s="15">
        <v>65</v>
      </c>
    </row>
    <row r="1548" spans="1:20" ht="17.25" x14ac:dyDescent="0.25">
      <c r="A1548" s="2" t="s">
        <v>34</v>
      </c>
      <c r="B1548">
        <v>1959</v>
      </c>
      <c r="C1548" s="2" t="s">
        <v>33</v>
      </c>
      <c r="E1548" s="2" t="s">
        <v>23</v>
      </c>
      <c r="F1548" s="2" t="s">
        <v>29</v>
      </c>
      <c r="G1548" s="14">
        <v>888</v>
      </c>
      <c r="J1548" s="11" t="s">
        <v>215</v>
      </c>
      <c r="P1548" s="2" t="s">
        <v>24</v>
      </c>
      <c r="Q1548" s="2" t="s">
        <v>28</v>
      </c>
      <c r="R1548" s="2" t="s">
        <v>26</v>
      </c>
      <c r="S1548" s="2" t="s">
        <v>1130</v>
      </c>
      <c r="T1548" s="15">
        <v>178</v>
      </c>
    </row>
    <row r="1549" spans="1:20" ht="17.25" x14ac:dyDescent="0.25">
      <c r="A1549" s="2" t="s">
        <v>34</v>
      </c>
      <c r="B1549">
        <v>1959</v>
      </c>
      <c r="C1549" s="2" t="s">
        <v>33</v>
      </c>
      <c r="E1549" s="2" t="s">
        <v>23</v>
      </c>
      <c r="F1549" s="2" t="s">
        <v>29</v>
      </c>
      <c r="G1549" s="14">
        <v>889</v>
      </c>
      <c r="J1549" s="11" t="s">
        <v>216</v>
      </c>
      <c r="P1549" s="2" t="s">
        <v>24</v>
      </c>
      <c r="Q1549" s="2" t="s">
        <v>28</v>
      </c>
      <c r="R1549" s="2" t="s">
        <v>26</v>
      </c>
      <c r="S1549" s="2" t="s">
        <v>1131</v>
      </c>
      <c r="T1549" s="15">
        <v>109</v>
      </c>
    </row>
    <row r="1550" spans="1:20" ht="17.25" x14ac:dyDescent="0.25">
      <c r="A1550" s="2" t="s">
        <v>34</v>
      </c>
      <c r="B1550">
        <v>1959</v>
      </c>
      <c r="C1550" s="2" t="s">
        <v>33</v>
      </c>
      <c r="E1550" s="2" t="s">
        <v>23</v>
      </c>
      <c r="F1550" s="2" t="s">
        <v>29</v>
      </c>
      <c r="G1550" s="14">
        <v>890</v>
      </c>
      <c r="J1550" s="11" t="s">
        <v>217</v>
      </c>
      <c r="P1550" s="2" t="s">
        <v>24</v>
      </c>
      <c r="Q1550" s="2" t="s">
        <v>28</v>
      </c>
      <c r="R1550" s="2" t="s">
        <v>26</v>
      </c>
      <c r="S1550" s="2" t="s">
        <v>1132</v>
      </c>
      <c r="T1550" s="15">
        <v>116</v>
      </c>
    </row>
    <row r="1551" spans="1:20" ht="17.25" x14ac:dyDescent="0.25">
      <c r="A1551" s="2" t="s">
        <v>34</v>
      </c>
      <c r="B1551">
        <v>1959</v>
      </c>
      <c r="C1551" s="2" t="s">
        <v>33</v>
      </c>
      <c r="E1551" s="2" t="s">
        <v>23</v>
      </c>
      <c r="F1551" s="2" t="s">
        <v>29</v>
      </c>
      <c r="G1551" s="14">
        <v>891</v>
      </c>
      <c r="J1551" s="11" t="s">
        <v>218</v>
      </c>
      <c r="P1551" s="2" t="s">
        <v>24</v>
      </c>
      <c r="Q1551" s="2" t="s">
        <v>28</v>
      </c>
      <c r="R1551" s="2" t="s">
        <v>26</v>
      </c>
      <c r="S1551" s="2" t="s">
        <v>1133</v>
      </c>
      <c r="T1551" s="15">
        <v>147</v>
      </c>
    </row>
    <row r="1552" spans="1:20" ht="17.25" x14ac:dyDescent="0.25">
      <c r="A1552" s="2" t="s">
        <v>34</v>
      </c>
      <c r="B1552">
        <v>1959</v>
      </c>
      <c r="C1552" s="2" t="s">
        <v>33</v>
      </c>
      <c r="E1552" s="2" t="s">
        <v>23</v>
      </c>
      <c r="F1552" s="2" t="s">
        <v>29</v>
      </c>
      <c r="G1552" s="14">
        <v>892</v>
      </c>
      <c r="J1552" s="11" t="s">
        <v>219</v>
      </c>
      <c r="P1552" s="2" t="s">
        <v>24</v>
      </c>
      <c r="Q1552" s="2" t="s">
        <v>28</v>
      </c>
      <c r="R1552" s="2" t="s">
        <v>26</v>
      </c>
      <c r="S1552" s="2" t="s">
        <v>1134</v>
      </c>
      <c r="T1552" s="15">
        <v>117</v>
      </c>
    </row>
    <row r="1553" spans="1:20" ht="17.25" x14ac:dyDescent="0.25">
      <c r="A1553" s="2" t="s">
        <v>34</v>
      </c>
      <c r="B1553">
        <v>1959</v>
      </c>
      <c r="C1553" s="2" t="s">
        <v>33</v>
      </c>
      <c r="E1553" s="2" t="s">
        <v>23</v>
      </c>
      <c r="F1553" s="2" t="s">
        <v>29</v>
      </c>
      <c r="G1553" s="14">
        <v>893</v>
      </c>
      <c r="J1553" s="11" t="s">
        <v>220</v>
      </c>
      <c r="P1553" s="2" t="s">
        <v>24</v>
      </c>
      <c r="Q1553" s="2" t="s">
        <v>28</v>
      </c>
      <c r="R1553" s="2" t="s">
        <v>26</v>
      </c>
      <c r="S1553" s="2" t="s">
        <v>1135</v>
      </c>
      <c r="T1553" s="15">
        <v>125</v>
      </c>
    </row>
    <row r="1554" spans="1:20" ht="17.25" x14ac:dyDescent="0.25">
      <c r="A1554" s="2" t="s">
        <v>34</v>
      </c>
      <c r="B1554">
        <v>1959</v>
      </c>
      <c r="C1554" s="2" t="s">
        <v>33</v>
      </c>
      <c r="E1554" s="2" t="s">
        <v>23</v>
      </c>
      <c r="F1554" s="2" t="s">
        <v>29</v>
      </c>
      <c r="G1554" s="14">
        <v>894</v>
      </c>
      <c r="J1554" s="11" t="s">
        <v>221</v>
      </c>
      <c r="P1554" s="2" t="s">
        <v>24</v>
      </c>
      <c r="Q1554" s="2" t="s">
        <v>28</v>
      </c>
      <c r="R1554" s="2" t="s">
        <v>26</v>
      </c>
      <c r="S1554" s="2" t="s">
        <v>1136</v>
      </c>
      <c r="T1554" s="15">
        <v>86</v>
      </c>
    </row>
    <row r="1555" spans="1:20" ht="17.25" x14ac:dyDescent="0.25">
      <c r="A1555" s="2" t="s">
        <v>34</v>
      </c>
      <c r="B1555">
        <v>1959</v>
      </c>
      <c r="C1555" s="2" t="s">
        <v>33</v>
      </c>
      <c r="E1555" s="2" t="s">
        <v>23</v>
      </c>
      <c r="F1555" s="2" t="s">
        <v>29</v>
      </c>
      <c r="G1555" s="14">
        <v>895</v>
      </c>
      <c r="J1555" s="11" t="s">
        <v>222</v>
      </c>
      <c r="P1555" s="2" t="s">
        <v>24</v>
      </c>
      <c r="Q1555" s="2" t="s">
        <v>28</v>
      </c>
      <c r="R1555" s="2" t="s">
        <v>26</v>
      </c>
      <c r="S1555" s="2" t="s">
        <v>1137</v>
      </c>
      <c r="T1555" s="15">
        <v>49</v>
      </c>
    </row>
    <row r="1556" spans="1:20" ht="17.25" x14ac:dyDescent="0.25">
      <c r="A1556" s="2" t="s">
        <v>34</v>
      </c>
      <c r="B1556">
        <v>1959</v>
      </c>
      <c r="C1556" s="2" t="s">
        <v>33</v>
      </c>
      <c r="E1556" s="2" t="s">
        <v>23</v>
      </c>
      <c r="F1556" s="2" t="s">
        <v>29</v>
      </c>
      <c r="G1556" s="14">
        <v>896</v>
      </c>
      <c r="J1556" s="11" t="s">
        <v>223</v>
      </c>
      <c r="P1556" s="2" t="s">
        <v>24</v>
      </c>
      <c r="Q1556" s="2" t="s">
        <v>28</v>
      </c>
      <c r="R1556" s="2" t="s">
        <v>26</v>
      </c>
      <c r="S1556" s="2" t="s">
        <v>1138</v>
      </c>
      <c r="T1556" s="15">
        <v>43</v>
      </c>
    </row>
    <row r="1557" spans="1:20" ht="17.25" x14ac:dyDescent="0.25">
      <c r="A1557" s="2" t="s">
        <v>34</v>
      </c>
      <c r="B1557">
        <v>1959</v>
      </c>
      <c r="C1557" s="2" t="s">
        <v>33</v>
      </c>
      <c r="E1557" s="2" t="s">
        <v>23</v>
      </c>
      <c r="F1557" s="2" t="s">
        <v>29</v>
      </c>
      <c r="G1557" s="14">
        <v>897</v>
      </c>
      <c r="J1557" s="11" t="s">
        <v>224</v>
      </c>
      <c r="P1557" s="2" t="s">
        <v>24</v>
      </c>
      <c r="Q1557" s="2" t="s">
        <v>28</v>
      </c>
      <c r="R1557" s="2" t="s">
        <v>26</v>
      </c>
      <c r="S1557" s="2" t="s">
        <v>1139</v>
      </c>
      <c r="T1557" s="15">
        <v>146</v>
      </c>
    </row>
    <row r="1558" spans="1:20" ht="17.25" x14ac:dyDescent="0.25">
      <c r="A1558" s="2" t="s">
        <v>34</v>
      </c>
      <c r="B1558">
        <v>1959</v>
      </c>
      <c r="C1558" s="2" t="s">
        <v>33</v>
      </c>
      <c r="E1558" s="2" t="s">
        <v>23</v>
      </c>
      <c r="F1558" s="2" t="s">
        <v>29</v>
      </c>
      <c r="G1558" s="14">
        <v>898</v>
      </c>
      <c r="J1558" s="11" t="s">
        <v>225</v>
      </c>
      <c r="P1558" s="2" t="s">
        <v>24</v>
      </c>
      <c r="Q1558" s="2" t="s">
        <v>28</v>
      </c>
      <c r="R1558" s="2" t="s">
        <v>26</v>
      </c>
      <c r="S1558" s="2" t="s">
        <v>1140</v>
      </c>
      <c r="T1558" s="15">
        <v>72</v>
      </c>
    </row>
    <row r="1559" spans="1:20" ht="17.25" x14ac:dyDescent="0.25">
      <c r="A1559" s="2" t="s">
        <v>34</v>
      </c>
      <c r="B1559">
        <v>1959</v>
      </c>
      <c r="C1559" s="2" t="s">
        <v>33</v>
      </c>
      <c r="E1559" s="2" t="s">
        <v>23</v>
      </c>
      <c r="F1559" s="2" t="s">
        <v>29</v>
      </c>
      <c r="G1559" s="14">
        <v>899</v>
      </c>
      <c r="J1559" s="11" t="s">
        <v>226</v>
      </c>
      <c r="P1559" s="2" t="s">
        <v>24</v>
      </c>
      <c r="Q1559" s="2" t="s">
        <v>28</v>
      </c>
      <c r="R1559" s="2" t="s">
        <v>26</v>
      </c>
      <c r="S1559" s="2" t="s">
        <v>1141</v>
      </c>
      <c r="T1559" s="15">
        <v>82</v>
      </c>
    </row>
    <row r="1560" spans="1:20" ht="17.25" x14ac:dyDescent="0.25">
      <c r="A1560" s="2" t="s">
        <v>34</v>
      </c>
      <c r="B1560">
        <v>1959</v>
      </c>
      <c r="C1560" s="2" t="s">
        <v>33</v>
      </c>
      <c r="E1560" s="2" t="s">
        <v>23</v>
      </c>
      <c r="F1560" s="2" t="s">
        <v>29</v>
      </c>
      <c r="G1560" s="14">
        <v>900</v>
      </c>
      <c r="J1560" s="11" t="s">
        <v>227</v>
      </c>
      <c r="P1560" s="2" t="s">
        <v>24</v>
      </c>
      <c r="Q1560" s="2" t="s">
        <v>28</v>
      </c>
      <c r="R1560" s="2" t="s">
        <v>26</v>
      </c>
      <c r="S1560" s="2" t="s">
        <v>1142</v>
      </c>
      <c r="T1560" s="15">
        <v>51</v>
      </c>
    </row>
    <row r="1561" spans="1:20" ht="17.25" x14ac:dyDescent="0.25">
      <c r="A1561" s="2" t="s">
        <v>34</v>
      </c>
      <c r="B1561">
        <v>1959</v>
      </c>
      <c r="C1561" s="2" t="s">
        <v>33</v>
      </c>
      <c r="E1561" s="2" t="s">
        <v>23</v>
      </c>
      <c r="F1561" s="2" t="s">
        <v>29</v>
      </c>
      <c r="G1561" s="14">
        <v>901</v>
      </c>
      <c r="J1561" s="11" t="s">
        <v>228</v>
      </c>
      <c r="P1561" s="2" t="s">
        <v>24</v>
      </c>
      <c r="Q1561" s="2" t="s">
        <v>28</v>
      </c>
      <c r="R1561" s="2" t="s">
        <v>26</v>
      </c>
      <c r="S1561" s="2" t="s">
        <v>1143</v>
      </c>
      <c r="T1561" s="15">
        <v>235</v>
      </c>
    </row>
    <row r="1562" spans="1:20" ht="17.25" x14ac:dyDescent="0.25">
      <c r="A1562" s="2" t="s">
        <v>34</v>
      </c>
      <c r="B1562">
        <v>1959</v>
      </c>
      <c r="C1562" s="2" t="s">
        <v>33</v>
      </c>
      <c r="E1562" s="2" t="s">
        <v>23</v>
      </c>
      <c r="F1562" s="2" t="s">
        <v>29</v>
      </c>
      <c r="G1562" s="14">
        <v>902</v>
      </c>
      <c r="J1562" s="11" t="s">
        <v>229</v>
      </c>
      <c r="P1562" s="2" t="s">
        <v>24</v>
      </c>
      <c r="Q1562" s="2" t="s">
        <v>28</v>
      </c>
      <c r="R1562" s="2" t="s">
        <v>26</v>
      </c>
      <c r="S1562" s="2" t="s">
        <v>1144</v>
      </c>
      <c r="T1562" s="15">
        <v>89</v>
      </c>
    </row>
    <row r="1563" spans="1:20" ht="17.25" x14ac:dyDescent="0.25">
      <c r="A1563" s="2" t="s">
        <v>34</v>
      </c>
      <c r="B1563">
        <v>1959</v>
      </c>
      <c r="C1563" s="2" t="s">
        <v>33</v>
      </c>
      <c r="E1563" s="2" t="s">
        <v>23</v>
      </c>
      <c r="F1563" s="2" t="s">
        <v>29</v>
      </c>
      <c r="G1563" s="14">
        <v>903</v>
      </c>
      <c r="J1563" s="11" t="s">
        <v>230</v>
      </c>
      <c r="P1563" s="2" t="s">
        <v>24</v>
      </c>
      <c r="Q1563" s="2" t="s">
        <v>28</v>
      </c>
      <c r="R1563" s="2" t="s">
        <v>26</v>
      </c>
      <c r="S1563" s="2" t="s">
        <v>1145</v>
      </c>
      <c r="T1563" s="15">
        <v>111</v>
      </c>
    </row>
    <row r="1564" spans="1:20" ht="17.25" x14ac:dyDescent="0.25">
      <c r="A1564" s="2" t="s">
        <v>34</v>
      </c>
      <c r="B1564">
        <v>1959</v>
      </c>
      <c r="C1564" s="2" t="s">
        <v>33</v>
      </c>
      <c r="E1564" s="2" t="s">
        <v>23</v>
      </c>
      <c r="F1564" s="2" t="s">
        <v>29</v>
      </c>
      <c r="G1564" s="14">
        <v>904</v>
      </c>
      <c r="J1564" s="11" t="s">
        <v>231</v>
      </c>
      <c r="P1564" s="2" t="s">
        <v>24</v>
      </c>
      <c r="Q1564" s="2" t="s">
        <v>28</v>
      </c>
      <c r="R1564" s="2" t="s">
        <v>26</v>
      </c>
      <c r="S1564" s="2" t="s">
        <v>1146</v>
      </c>
      <c r="T1564" s="15">
        <v>124</v>
      </c>
    </row>
    <row r="1565" spans="1:20" ht="17.25" x14ac:dyDescent="0.25">
      <c r="A1565" s="2" t="s">
        <v>34</v>
      </c>
      <c r="B1565">
        <v>1959</v>
      </c>
      <c r="C1565" s="2" t="s">
        <v>33</v>
      </c>
      <c r="E1565" s="2" t="s">
        <v>23</v>
      </c>
      <c r="F1565" s="2" t="s">
        <v>29</v>
      </c>
      <c r="G1565" s="14">
        <v>905</v>
      </c>
      <c r="J1565" s="11" t="s">
        <v>232</v>
      </c>
      <c r="P1565" s="2" t="s">
        <v>24</v>
      </c>
      <c r="Q1565" s="2" t="s">
        <v>28</v>
      </c>
      <c r="R1565" s="2" t="s">
        <v>26</v>
      </c>
      <c r="S1565" s="2" t="s">
        <v>1147</v>
      </c>
      <c r="T1565" s="15">
        <v>66</v>
      </c>
    </row>
    <row r="1566" spans="1:20" ht="17.25" x14ac:dyDescent="0.25">
      <c r="A1566" s="2" t="s">
        <v>34</v>
      </c>
      <c r="B1566">
        <v>1959</v>
      </c>
      <c r="C1566" s="2" t="s">
        <v>33</v>
      </c>
      <c r="E1566" s="2" t="s">
        <v>23</v>
      </c>
      <c r="F1566" s="2" t="s">
        <v>29</v>
      </c>
      <c r="G1566" s="14">
        <v>906</v>
      </c>
      <c r="J1566" s="11" t="s">
        <v>233</v>
      </c>
      <c r="P1566" s="2" t="s">
        <v>24</v>
      </c>
      <c r="Q1566" s="2" t="s">
        <v>28</v>
      </c>
      <c r="R1566" s="2" t="s">
        <v>26</v>
      </c>
      <c r="S1566" s="2" t="s">
        <v>1148</v>
      </c>
      <c r="T1566" s="15">
        <v>280</v>
      </c>
    </row>
    <row r="1567" spans="1:20" ht="17.25" x14ac:dyDescent="0.25">
      <c r="A1567" s="2" t="s">
        <v>34</v>
      </c>
      <c r="B1567">
        <v>1959</v>
      </c>
      <c r="C1567" s="2" t="s">
        <v>33</v>
      </c>
      <c r="E1567" s="2" t="s">
        <v>23</v>
      </c>
      <c r="F1567" s="2" t="s">
        <v>29</v>
      </c>
      <c r="G1567" s="14">
        <v>907</v>
      </c>
      <c r="J1567" s="11" t="s">
        <v>234</v>
      </c>
      <c r="P1567" s="2" t="s">
        <v>24</v>
      </c>
      <c r="Q1567" s="2" t="s">
        <v>28</v>
      </c>
      <c r="R1567" s="2" t="s">
        <v>26</v>
      </c>
      <c r="S1567" s="2" t="s">
        <v>1149</v>
      </c>
      <c r="T1567" s="15">
        <v>112</v>
      </c>
    </row>
    <row r="1568" spans="1:20" ht="17.25" x14ac:dyDescent="0.25">
      <c r="A1568" s="2" t="s">
        <v>34</v>
      </c>
      <c r="B1568">
        <v>1959</v>
      </c>
      <c r="C1568" s="2" t="s">
        <v>33</v>
      </c>
      <c r="E1568" s="2" t="s">
        <v>23</v>
      </c>
      <c r="F1568" s="2" t="s">
        <v>29</v>
      </c>
      <c r="G1568" s="14">
        <v>908</v>
      </c>
      <c r="J1568" s="11" t="s">
        <v>235</v>
      </c>
      <c r="P1568" s="2" t="s">
        <v>24</v>
      </c>
      <c r="Q1568" s="2" t="s">
        <v>28</v>
      </c>
      <c r="R1568" s="2" t="s">
        <v>26</v>
      </c>
      <c r="S1568" s="2" t="s">
        <v>1150</v>
      </c>
      <c r="T1568" s="15">
        <v>135</v>
      </c>
    </row>
    <row r="1569" spans="1:20" ht="17.25" x14ac:dyDescent="0.25">
      <c r="A1569" s="2" t="s">
        <v>34</v>
      </c>
      <c r="B1569">
        <v>1959</v>
      </c>
      <c r="C1569" s="2" t="s">
        <v>33</v>
      </c>
      <c r="E1569" s="2" t="s">
        <v>23</v>
      </c>
      <c r="F1569" s="2" t="s">
        <v>29</v>
      </c>
      <c r="G1569" s="14">
        <v>909</v>
      </c>
      <c r="J1569" s="11" t="s">
        <v>236</v>
      </c>
      <c r="P1569" s="2" t="s">
        <v>24</v>
      </c>
      <c r="Q1569" s="2" t="s">
        <v>28</v>
      </c>
      <c r="R1569" s="2" t="s">
        <v>26</v>
      </c>
      <c r="S1569" s="2" t="s">
        <v>1151</v>
      </c>
      <c r="T1569" s="15">
        <v>36</v>
      </c>
    </row>
    <row r="1570" spans="1:20" ht="17.25" x14ac:dyDescent="0.25">
      <c r="A1570" s="2" t="s">
        <v>34</v>
      </c>
      <c r="B1570">
        <v>1959</v>
      </c>
      <c r="C1570" s="2" t="s">
        <v>33</v>
      </c>
      <c r="E1570" s="2" t="s">
        <v>23</v>
      </c>
      <c r="F1570" s="2" t="s">
        <v>29</v>
      </c>
      <c r="G1570" s="14">
        <v>910</v>
      </c>
      <c r="J1570" s="11" t="s">
        <v>237</v>
      </c>
      <c r="P1570" s="2" t="s">
        <v>24</v>
      </c>
      <c r="Q1570" s="2" t="s">
        <v>28</v>
      </c>
      <c r="R1570" s="2" t="s">
        <v>26</v>
      </c>
      <c r="S1570" s="2" t="s">
        <v>1152</v>
      </c>
      <c r="T1570" s="15">
        <v>56</v>
      </c>
    </row>
    <row r="1571" spans="1:20" ht="17.25" x14ac:dyDescent="0.25">
      <c r="A1571" s="2" t="s">
        <v>34</v>
      </c>
      <c r="B1571">
        <v>1959</v>
      </c>
      <c r="C1571" s="2" t="s">
        <v>33</v>
      </c>
      <c r="E1571" s="2" t="s">
        <v>23</v>
      </c>
      <c r="F1571" s="2" t="s">
        <v>29</v>
      </c>
      <c r="G1571" s="14">
        <v>911</v>
      </c>
      <c r="J1571" s="11" t="s">
        <v>238</v>
      </c>
      <c r="P1571" s="2" t="s">
        <v>24</v>
      </c>
      <c r="Q1571" s="2" t="s">
        <v>28</v>
      </c>
      <c r="R1571" s="2" t="s">
        <v>26</v>
      </c>
      <c r="S1571" s="2" t="s">
        <v>1153</v>
      </c>
      <c r="T1571" s="15">
        <v>34</v>
      </c>
    </row>
    <row r="1572" spans="1:20" ht="17.25" x14ac:dyDescent="0.25">
      <c r="A1572" s="2" t="s">
        <v>34</v>
      </c>
      <c r="B1572">
        <v>1959</v>
      </c>
      <c r="C1572" s="2" t="s">
        <v>33</v>
      </c>
      <c r="E1572" s="2" t="s">
        <v>23</v>
      </c>
      <c r="F1572" s="2" t="s">
        <v>29</v>
      </c>
      <c r="G1572" s="14">
        <v>912</v>
      </c>
      <c r="J1572" s="11" t="s">
        <v>239</v>
      </c>
      <c r="P1572" s="2" t="s">
        <v>24</v>
      </c>
      <c r="Q1572" s="2" t="s">
        <v>28</v>
      </c>
      <c r="R1572" s="2" t="s">
        <v>26</v>
      </c>
      <c r="S1572" s="2" t="s">
        <v>1154</v>
      </c>
      <c r="T1572" s="15">
        <v>323</v>
      </c>
    </row>
    <row r="1573" spans="1:20" ht="17.25" x14ac:dyDescent="0.25">
      <c r="A1573" s="2" t="s">
        <v>34</v>
      </c>
      <c r="B1573">
        <v>1959</v>
      </c>
      <c r="C1573" s="2" t="s">
        <v>33</v>
      </c>
      <c r="E1573" s="2" t="s">
        <v>23</v>
      </c>
      <c r="F1573" s="2" t="s">
        <v>29</v>
      </c>
      <c r="G1573" s="14">
        <v>913</v>
      </c>
      <c r="J1573" s="11" t="s">
        <v>240</v>
      </c>
      <c r="P1573" s="2" t="s">
        <v>24</v>
      </c>
      <c r="Q1573" s="2" t="s">
        <v>28</v>
      </c>
      <c r="R1573" s="2" t="s">
        <v>26</v>
      </c>
      <c r="S1573" s="2" t="s">
        <v>1155</v>
      </c>
      <c r="T1573" s="15">
        <v>121</v>
      </c>
    </row>
    <row r="1574" spans="1:20" ht="17.25" x14ac:dyDescent="0.25">
      <c r="A1574" s="2" t="s">
        <v>34</v>
      </c>
      <c r="B1574">
        <v>1959</v>
      </c>
      <c r="C1574" s="2" t="s">
        <v>33</v>
      </c>
      <c r="E1574" s="2" t="s">
        <v>23</v>
      </c>
      <c r="F1574" s="2" t="s">
        <v>29</v>
      </c>
      <c r="G1574" s="14">
        <v>914</v>
      </c>
      <c r="J1574" s="11" t="s">
        <v>241</v>
      </c>
      <c r="P1574" s="2" t="s">
        <v>24</v>
      </c>
      <c r="Q1574" s="2" t="s">
        <v>28</v>
      </c>
      <c r="R1574" s="2" t="s">
        <v>26</v>
      </c>
      <c r="S1574" s="2" t="s">
        <v>1156</v>
      </c>
      <c r="T1574" s="15">
        <v>112</v>
      </c>
    </row>
    <row r="1575" spans="1:20" ht="17.25" x14ac:dyDescent="0.25">
      <c r="A1575" s="2" t="s">
        <v>34</v>
      </c>
      <c r="B1575">
        <v>1959</v>
      </c>
      <c r="C1575" s="2" t="s">
        <v>33</v>
      </c>
      <c r="E1575" s="2" t="s">
        <v>23</v>
      </c>
      <c r="F1575" s="2" t="s">
        <v>29</v>
      </c>
      <c r="G1575" s="14">
        <v>915</v>
      </c>
      <c r="J1575" s="11" t="s">
        <v>242</v>
      </c>
      <c r="P1575" s="2" t="s">
        <v>24</v>
      </c>
      <c r="Q1575" s="2" t="s">
        <v>28</v>
      </c>
      <c r="R1575" s="2" t="s">
        <v>26</v>
      </c>
      <c r="S1575" s="2" t="s">
        <v>1157</v>
      </c>
      <c r="T1575" s="15">
        <v>57</v>
      </c>
    </row>
    <row r="1576" spans="1:20" ht="17.25" x14ac:dyDescent="0.25">
      <c r="A1576" s="2" t="s">
        <v>34</v>
      </c>
      <c r="B1576">
        <v>1959</v>
      </c>
      <c r="C1576" s="2" t="s">
        <v>33</v>
      </c>
      <c r="E1576" s="2" t="s">
        <v>23</v>
      </c>
      <c r="F1576" s="2" t="s">
        <v>29</v>
      </c>
      <c r="G1576" s="14">
        <v>916</v>
      </c>
      <c r="J1576" s="11" t="s">
        <v>243</v>
      </c>
      <c r="P1576" s="2" t="s">
        <v>24</v>
      </c>
      <c r="Q1576" s="2" t="s">
        <v>28</v>
      </c>
      <c r="R1576" s="2" t="s">
        <v>26</v>
      </c>
      <c r="S1576" s="2" t="s">
        <v>1158</v>
      </c>
      <c r="T1576" s="15">
        <v>120</v>
      </c>
    </row>
    <row r="1577" spans="1:20" ht="17.25" x14ac:dyDescent="0.25">
      <c r="A1577" s="2" t="s">
        <v>34</v>
      </c>
      <c r="B1577">
        <v>1959</v>
      </c>
      <c r="C1577" s="2" t="s">
        <v>33</v>
      </c>
      <c r="E1577" s="2" t="s">
        <v>23</v>
      </c>
      <c r="F1577" s="2" t="s">
        <v>29</v>
      </c>
      <c r="G1577" s="14">
        <v>917</v>
      </c>
      <c r="J1577" s="11" t="s">
        <v>244</v>
      </c>
      <c r="P1577" s="2" t="s">
        <v>24</v>
      </c>
      <c r="Q1577" s="2" t="s">
        <v>28</v>
      </c>
      <c r="R1577" s="2" t="s">
        <v>26</v>
      </c>
      <c r="S1577" s="2" t="s">
        <v>1159</v>
      </c>
      <c r="T1577" s="15">
        <v>197</v>
      </c>
    </row>
    <row r="1578" spans="1:20" ht="17.25" x14ac:dyDescent="0.25">
      <c r="A1578" s="2" t="s">
        <v>34</v>
      </c>
      <c r="B1578">
        <v>1959</v>
      </c>
      <c r="C1578" s="2" t="s">
        <v>33</v>
      </c>
      <c r="E1578" s="2" t="s">
        <v>23</v>
      </c>
      <c r="F1578" s="2" t="s">
        <v>29</v>
      </c>
      <c r="G1578" s="14">
        <v>918</v>
      </c>
      <c r="J1578" s="11" t="s">
        <v>245</v>
      </c>
      <c r="P1578" s="2" t="s">
        <v>24</v>
      </c>
      <c r="Q1578" s="2" t="s">
        <v>28</v>
      </c>
      <c r="R1578" s="2" t="s">
        <v>26</v>
      </c>
      <c r="S1578" s="2" t="s">
        <v>1160</v>
      </c>
      <c r="T1578" s="15">
        <v>80</v>
      </c>
    </row>
    <row r="1579" spans="1:20" ht="17.25" x14ac:dyDescent="0.25">
      <c r="A1579" s="2" t="s">
        <v>34</v>
      </c>
      <c r="B1579">
        <v>1959</v>
      </c>
      <c r="C1579" s="2" t="s">
        <v>33</v>
      </c>
      <c r="E1579" s="2" t="s">
        <v>23</v>
      </c>
      <c r="F1579" s="2" t="s">
        <v>29</v>
      </c>
      <c r="G1579" s="14">
        <v>919</v>
      </c>
      <c r="J1579" s="11" t="s">
        <v>246</v>
      </c>
      <c r="P1579" s="2" t="s">
        <v>24</v>
      </c>
      <c r="Q1579" s="2" t="s">
        <v>28</v>
      </c>
      <c r="R1579" s="2" t="s">
        <v>26</v>
      </c>
      <c r="S1579" s="2" t="s">
        <v>1161</v>
      </c>
      <c r="T1579" s="15">
        <v>51</v>
      </c>
    </row>
    <row r="1580" spans="1:20" ht="17.25" x14ac:dyDescent="0.25">
      <c r="A1580" s="2" t="s">
        <v>34</v>
      </c>
      <c r="B1580">
        <v>1959</v>
      </c>
      <c r="C1580" s="2" t="s">
        <v>33</v>
      </c>
      <c r="E1580" s="2" t="s">
        <v>23</v>
      </c>
      <c r="F1580" s="2" t="s">
        <v>29</v>
      </c>
      <c r="G1580" s="14">
        <v>920</v>
      </c>
      <c r="J1580" s="11" t="s">
        <v>247</v>
      </c>
      <c r="P1580" s="2" t="s">
        <v>24</v>
      </c>
      <c r="Q1580" s="2" t="s">
        <v>28</v>
      </c>
      <c r="R1580" s="2" t="s">
        <v>26</v>
      </c>
      <c r="S1580" s="2" t="s">
        <v>1162</v>
      </c>
      <c r="T1580" s="15">
        <v>69</v>
      </c>
    </row>
    <row r="1581" spans="1:20" ht="17.25" x14ac:dyDescent="0.25">
      <c r="A1581" s="2" t="s">
        <v>34</v>
      </c>
      <c r="B1581">
        <v>1959</v>
      </c>
      <c r="C1581" s="2" t="s">
        <v>33</v>
      </c>
      <c r="E1581" s="2" t="s">
        <v>23</v>
      </c>
      <c r="F1581" s="2" t="s">
        <v>29</v>
      </c>
      <c r="G1581" s="14">
        <v>921</v>
      </c>
      <c r="J1581" s="11" t="s">
        <v>248</v>
      </c>
      <c r="P1581" s="2" t="s">
        <v>24</v>
      </c>
      <c r="Q1581" s="2" t="s">
        <v>28</v>
      </c>
      <c r="R1581" s="2" t="s">
        <v>26</v>
      </c>
      <c r="S1581" s="2" t="s">
        <v>1163</v>
      </c>
      <c r="T1581" s="15">
        <v>119</v>
      </c>
    </row>
    <row r="1582" spans="1:20" ht="17.25" x14ac:dyDescent="0.25">
      <c r="A1582" s="2" t="s">
        <v>34</v>
      </c>
      <c r="B1582">
        <v>1959</v>
      </c>
      <c r="C1582" s="2" t="s">
        <v>33</v>
      </c>
      <c r="E1582" s="2" t="s">
        <v>23</v>
      </c>
      <c r="F1582" s="2" t="s">
        <v>29</v>
      </c>
      <c r="G1582" s="14">
        <v>922</v>
      </c>
      <c r="J1582" s="11" t="s">
        <v>249</v>
      </c>
      <c r="P1582" s="2" t="s">
        <v>24</v>
      </c>
      <c r="Q1582" s="2" t="s">
        <v>28</v>
      </c>
      <c r="R1582" s="2" t="s">
        <v>26</v>
      </c>
      <c r="S1582" s="2" t="s">
        <v>1164</v>
      </c>
      <c r="T1582" s="15">
        <v>115</v>
      </c>
    </row>
    <row r="1583" spans="1:20" ht="17.25" x14ac:dyDescent="0.25">
      <c r="A1583" s="2" t="s">
        <v>34</v>
      </c>
      <c r="B1583">
        <v>1959</v>
      </c>
      <c r="C1583" s="2" t="s">
        <v>33</v>
      </c>
      <c r="E1583" s="2" t="s">
        <v>23</v>
      </c>
      <c r="F1583" s="2" t="s">
        <v>29</v>
      </c>
      <c r="G1583" s="14">
        <v>923</v>
      </c>
      <c r="J1583" s="11" t="s">
        <v>250</v>
      </c>
      <c r="P1583" s="2" t="s">
        <v>24</v>
      </c>
      <c r="Q1583" s="2" t="s">
        <v>28</v>
      </c>
      <c r="R1583" s="2" t="s">
        <v>26</v>
      </c>
      <c r="S1583" s="2" t="s">
        <v>1165</v>
      </c>
      <c r="T1583" s="15">
        <v>148</v>
      </c>
    </row>
    <row r="1584" spans="1:20" ht="17.25" x14ac:dyDescent="0.25">
      <c r="A1584" s="2" t="s">
        <v>34</v>
      </c>
      <c r="B1584">
        <v>1959</v>
      </c>
      <c r="C1584" s="2" t="s">
        <v>33</v>
      </c>
      <c r="E1584" s="2" t="s">
        <v>23</v>
      </c>
      <c r="F1584" s="2" t="s">
        <v>29</v>
      </c>
      <c r="G1584" s="14">
        <v>924</v>
      </c>
      <c r="J1584" s="11" t="s">
        <v>251</v>
      </c>
      <c r="P1584" s="2" t="s">
        <v>24</v>
      </c>
      <c r="Q1584" s="2" t="s">
        <v>28</v>
      </c>
      <c r="R1584" s="2" t="s">
        <v>26</v>
      </c>
      <c r="S1584" s="2" t="s">
        <v>1166</v>
      </c>
      <c r="T1584" s="15">
        <v>38</v>
      </c>
    </row>
    <row r="1585" spans="1:20" ht="17.25" x14ac:dyDescent="0.25">
      <c r="A1585" s="2" t="s">
        <v>34</v>
      </c>
      <c r="B1585">
        <v>1959</v>
      </c>
      <c r="C1585" s="2" t="s">
        <v>33</v>
      </c>
      <c r="E1585" s="2" t="s">
        <v>23</v>
      </c>
      <c r="F1585" s="2" t="s">
        <v>29</v>
      </c>
      <c r="G1585" s="14">
        <v>925</v>
      </c>
      <c r="J1585" s="11" t="s">
        <v>252</v>
      </c>
      <c r="P1585" s="2" t="s">
        <v>24</v>
      </c>
      <c r="Q1585" s="2" t="s">
        <v>28</v>
      </c>
      <c r="R1585" s="2" t="s">
        <v>26</v>
      </c>
      <c r="S1585" s="2" t="s">
        <v>1167</v>
      </c>
      <c r="T1585" s="15">
        <v>64</v>
      </c>
    </row>
    <row r="1586" spans="1:20" ht="17.25" x14ac:dyDescent="0.25">
      <c r="A1586" s="2" t="s">
        <v>34</v>
      </c>
      <c r="B1586">
        <v>1959</v>
      </c>
      <c r="C1586" s="2" t="s">
        <v>33</v>
      </c>
      <c r="E1586" s="2" t="s">
        <v>23</v>
      </c>
      <c r="F1586" s="2" t="s">
        <v>29</v>
      </c>
      <c r="G1586" s="14">
        <v>926</v>
      </c>
      <c r="J1586" s="11" t="s">
        <v>1194</v>
      </c>
      <c r="P1586" s="2" t="s">
        <v>24</v>
      </c>
      <c r="Q1586" s="2" t="s">
        <v>28</v>
      </c>
      <c r="R1586" s="2" t="s">
        <v>26</v>
      </c>
      <c r="S1586" s="2" t="s">
        <v>1168</v>
      </c>
      <c r="T1586" s="15">
        <v>258</v>
      </c>
    </row>
    <row r="1587" spans="1:20" ht="17.25" x14ac:dyDescent="0.25">
      <c r="A1587" s="2" t="s">
        <v>34</v>
      </c>
      <c r="B1587">
        <v>1959</v>
      </c>
      <c r="C1587" s="2" t="s">
        <v>33</v>
      </c>
      <c r="E1587" s="2" t="s">
        <v>23</v>
      </c>
      <c r="F1587" s="2" t="s">
        <v>29</v>
      </c>
      <c r="G1587" s="14">
        <v>927</v>
      </c>
      <c r="J1587" s="11" t="s">
        <v>1195</v>
      </c>
      <c r="P1587" s="2" t="s">
        <v>24</v>
      </c>
      <c r="Q1587" s="2" t="s">
        <v>28</v>
      </c>
      <c r="R1587" s="2" t="s">
        <v>26</v>
      </c>
      <c r="S1587" s="2" t="s">
        <v>1169</v>
      </c>
      <c r="T1587" s="15">
        <v>62</v>
      </c>
    </row>
    <row r="1588" spans="1:20" ht="17.25" x14ac:dyDescent="0.25">
      <c r="A1588" s="2" t="s">
        <v>34</v>
      </c>
      <c r="B1588">
        <v>1959</v>
      </c>
      <c r="C1588" s="2" t="s">
        <v>33</v>
      </c>
      <c r="E1588" s="2" t="s">
        <v>23</v>
      </c>
      <c r="F1588" s="2" t="s">
        <v>29</v>
      </c>
      <c r="G1588" s="14">
        <v>928</v>
      </c>
      <c r="J1588" s="11" t="s">
        <v>1196</v>
      </c>
      <c r="P1588" s="2" t="s">
        <v>24</v>
      </c>
      <c r="Q1588" s="2" t="s">
        <v>28</v>
      </c>
      <c r="R1588" s="2" t="s">
        <v>26</v>
      </c>
      <c r="S1588" s="2" t="s">
        <v>1170</v>
      </c>
      <c r="T1588" s="15">
        <v>91</v>
      </c>
    </row>
    <row r="1589" spans="1:20" ht="17.25" x14ac:dyDescent="0.25">
      <c r="A1589" s="2" t="s">
        <v>34</v>
      </c>
      <c r="B1589">
        <v>1959</v>
      </c>
      <c r="C1589" s="2" t="s">
        <v>33</v>
      </c>
      <c r="E1589" s="2" t="s">
        <v>23</v>
      </c>
      <c r="F1589" s="2" t="s">
        <v>29</v>
      </c>
      <c r="G1589" s="14">
        <v>929</v>
      </c>
      <c r="J1589" s="11" t="s">
        <v>1197</v>
      </c>
      <c r="P1589" s="2" t="s">
        <v>24</v>
      </c>
      <c r="Q1589" s="2" t="s">
        <v>28</v>
      </c>
      <c r="R1589" s="2" t="s">
        <v>26</v>
      </c>
      <c r="S1589" s="2" t="s">
        <v>1171</v>
      </c>
      <c r="T1589" s="19" t="s">
        <v>1193</v>
      </c>
    </row>
    <row r="1590" spans="1:20" ht="17.25" x14ac:dyDescent="0.25">
      <c r="A1590" s="2" t="s">
        <v>34</v>
      </c>
      <c r="B1590">
        <v>1959</v>
      </c>
      <c r="C1590" s="2" t="s">
        <v>33</v>
      </c>
      <c r="E1590" s="2" t="s">
        <v>23</v>
      </c>
      <c r="F1590" s="2" t="s">
        <v>29</v>
      </c>
      <c r="G1590" s="14">
        <v>930</v>
      </c>
      <c r="J1590" s="11" t="s">
        <v>1198</v>
      </c>
      <c r="P1590" s="2" t="s">
        <v>24</v>
      </c>
      <c r="Q1590" s="2" t="s">
        <v>28</v>
      </c>
      <c r="R1590" s="2" t="s">
        <v>26</v>
      </c>
      <c r="S1590" s="2" t="s">
        <v>1172</v>
      </c>
      <c r="T1590" s="15">
        <v>90</v>
      </c>
    </row>
    <row r="1591" spans="1:20" ht="17.25" x14ac:dyDescent="0.25">
      <c r="A1591" s="2" t="s">
        <v>34</v>
      </c>
      <c r="B1591">
        <v>1959</v>
      </c>
      <c r="C1591" s="2" t="s">
        <v>33</v>
      </c>
      <c r="E1591" s="2" t="s">
        <v>23</v>
      </c>
      <c r="F1591" s="2" t="s">
        <v>29</v>
      </c>
      <c r="G1591" s="14">
        <v>931</v>
      </c>
      <c r="J1591" s="11" t="s">
        <v>253</v>
      </c>
      <c r="P1591" s="2" t="s">
        <v>24</v>
      </c>
      <c r="Q1591" s="2" t="s">
        <v>28</v>
      </c>
      <c r="R1591" s="2" t="s">
        <v>26</v>
      </c>
      <c r="S1591" s="2" t="s">
        <v>1173</v>
      </c>
      <c r="T1591" s="15">
        <v>190</v>
      </c>
    </row>
    <row r="1592" spans="1:20" ht="17.25" x14ac:dyDescent="0.25">
      <c r="A1592" s="2" t="s">
        <v>34</v>
      </c>
      <c r="B1592">
        <v>1959</v>
      </c>
      <c r="C1592" s="2" t="s">
        <v>33</v>
      </c>
      <c r="E1592" s="2" t="s">
        <v>23</v>
      </c>
      <c r="F1592" s="2" t="s">
        <v>29</v>
      </c>
      <c r="G1592" s="14">
        <v>932</v>
      </c>
      <c r="J1592" s="11" t="s">
        <v>254</v>
      </c>
      <c r="P1592" s="2" t="s">
        <v>24</v>
      </c>
      <c r="Q1592" s="2" t="s">
        <v>28</v>
      </c>
      <c r="R1592" s="2" t="s">
        <v>26</v>
      </c>
      <c r="S1592" s="2" t="s">
        <v>1174</v>
      </c>
      <c r="T1592" s="15">
        <v>90</v>
      </c>
    </row>
    <row r="1593" spans="1:20" ht="17.25" x14ac:dyDescent="0.25">
      <c r="A1593" s="2" t="s">
        <v>34</v>
      </c>
      <c r="B1593">
        <v>1959</v>
      </c>
      <c r="C1593" s="2" t="s">
        <v>33</v>
      </c>
      <c r="E1593" s="2" t="s">
        <v>23</v>
      </c>
      <c r="F1593" s="2" t="s">
        <v>29</v>
      </c>
      <c r="G1593" s="14">
        <v>933</v>
      </c>
      <c r="J1593" s="11" t="s">
        <v>255</v>
      </c>
      <c r="P1593" s="2" t="s">
        <v>24</v>
      </c>
      <c r="Q1593" s="2" t="s">
        <v>28</v>
      </c>
      <c r="R1593" s="2" t="s">
        <v>26</v>
      </c>
      <c r="S1593" s="2" t="s">
        <v>1175</v>
      </c>
      <c r="T1593" s="15">
        <v>103</v>
      </c>
    </row>
    <row r="1594" spans="1:20" ht="17.25" x14ac:dyDescent="0.25">
      <c r="A1594" s="2" t="s">
        <v>34</v>
      </c>
      <c r="B1594">
        <v>1959</v>
      </c>
      <c r="C1594" s="2" t="s">
        <v>33</v>
      </c>
      <c r="E1594" s="2" t="s">
        <v>23</v>
      </c>
      <c r="F1594" s="2" t="s">
        <v>29</v>
      </c>
      <c r="G1594" s="14">
        <v>934</v>
      </c>
      <c r="J1594" s="11" t="s">
        <v>256</v>
      </c>
      <c r="P1594" s="2" t="s">
        <v>24</v>
      </c>
      <c r="Q1594" s="2" t="s">
        <v>28</v>
      </c>
      <c r="R1594" s="2" t="s">
        <v>26</v>
      </c>
      <c r="S1594" s="2" t="s">
        <v>1176</v>
      </c>
      <c r="T1594" s="15">
        <v>176</v>
      </c>
    </row>
    <row r="1595" spans="1:20" ht="17.25" x14ac:dyDescent="0.25">
      <c r="A1595" s="2" t="s">
        <v>34</v>
      </c>
      <c r="B1595">
        <v>1959</v>
      </c>
      <c r="C1595" s="2" t="s">
        <v>33</v>
      </c>
      <c r="E1595" s="2" t="s">
        <v>23</v>
      </c>
      <c r="F1595" s="2" t="s">
        <v>29</v>
      </c>
      <c r="G1595" s="14">
        <v>935</v>
      </c>
      <c r="J1595" s="11" t="s">
        <v>257</v>
      </c>
      <c r="P1595" s="2" t="s">
        <v>24</v>
      </c>
      <c r="Q1595" s="2" t="s">
        <v>28</v>
      </c>
      <c r="R1595" s="2" t="s">
        <v>26</v>
      </c>
      <c r="S1595" s="2" t="s">
        <v>1177</v>
      </c>
      <c r="T1595" s="15">
        <v>39</v>
      </c>
    </row>
    <row r="1596" spans="1:20" ht="17.25" x14ac:dyDescent="0.25">
      <c r="A1596" s="2" t="s">
        <v>34</v>
      </c>
      <c r="B1596">
        <v>1959</v>
      </c>
      <c r="C1596" s="2" t="s">
        <v>33</v>
      </c>
      <c r="E1596" s="2" t="s">
        <v>23</v>
      </c>
      <c r="F1596" s="2" t="s">
        <v>29</v>
      </c>
      <c r="G1596" s="14">
        <v>936</v>
      </c>
      <c r="J1596" s="11" t="s">
        <v>258</v>
      </c>
      <c r="P1596" s="2" t="s">
        <v>24</v>
      </c>
      <c r="Q1596" s="2" t="s">
        <v>28</v>
      </c>
      <c r="R1596" s="2" t="s">
        <v>26</v>
      </c>
      <c r="S1596" s="2" t="s">
        <v>1178</v>
      </c>
      <c r="T1596" s="15">
        <v>118</v>
      </c>
    </row>
    <row r="1597" spans="1:20" ht="17.25" x14ac:dyDescent="0.25">
      <c r="A1597" s="2" t="s">
        <v>34</v>
      </c>
      <c r="B1597">
        <v>1959</v>
      </c>
      <c r="C1597" s="2" t="s">
        <v>33</v>
      </c>
      <c r="E1597" s="2" t="s">
        <v>23</v>
      </c>
      <c r="F1597" s="2" t="s">
        <v>29</v>
      </c>
      <c r="G1597" s="14">
        <v>937</v>
      </c>
      <c r="J1597" s="11" t="s">
        <v>259</v>
      </c>
      <c r="P1597" s="2" t="s">
        <v>24</v>
      </c>
      <c r="Q1597" s="2" t="s">
        <v>28</v>
      </c>
      <c r="R1597" s="2" t="s">
        <v>26</v>
      </c>
      <c r="S1597" s="2" t="s">
        <v>1179</v>
      </c>
      <c r="T1597" s="15">
        <v>177</v>
      </c>
    </row>
    <row r="1598" spans="1:20" ht="17.25" x14ac:dyDescent="0.25">
      <c r="A1598" s="2" t="s">
        <v>34</v>
      </c>
      <c r="B1598">
        <v>1959</v>
      </c>
      <c r="C1598" s="2" t="s">
        <v>33</v>
      </c>
      <c r="E1598" s="2" t="s">
        <v>23</v>
      </c>
      <c r="F1598" s="2" t="s">
        <v>29</v>
      </c>
      <c r="G1598" s="14">
        <v>938</v>
      </c>
      <c r="J1598" s="11" t="s">
        <v>260</v>
      </c>
      <c r="P1598" s="2" t="s">
        <v>24</v>
      </c>
      <c r="Q1598" s="2" t="s">
        <v>28</v>
      </c>
      <c r="R1598" s="2" t="s">
        <v>26</v>
      </c>
      <c r="S1598" s="2" t="s">
        <v>1180</v>
      </c>
      <c r="T1598" s="15">
        <v>77</v>
      </c>
    </row>
    <row r="1599" spans="1:20" ht="17.25" x14ac:dyDescent="0.25">
      <c r="A1599" s="2" t="s">
        <v>34</v>
      </c>
      <c r="B1599">
        <v>1959</v>
      </c>
      <c r="C1599" s="2" t="s">
        <v>33</v>
      </c>
      <c r="E1599" s="2" t="s">
        <v>23</v>
      </c>
      <c r="F1599" s="2" t="s">
        <v>29</v>
      </c>
      <c r="G1599" s="14">
        <v>939</v>
      </c>
      <c r="J1599" s="11" t="s">
        <v>261</v>
      </c>
      <c r="P1599" s="2" t="s">
        <v>24</v>
      </c>
      <c r="Q1599" s="2" t="s">
        <v>28</v>
      </c>
      <c r="R1599" s="2" t="s">
        <v>26</v>
      </c>
      <c r="S1599" s="2" t="s">
        <v>1181</v>
      </c>
      <c r="T1599" s="15">
        <v>72</v>
      </c>
    </row>
    <row r="1600" spans="1:20" ht="17.25" x14ac:dyDescent="0.25">
      <c r="A1600" s="2" t="s">
        <v>34</v>
      </c>
      <c r="B1600">
        <v>1959</v>
      </c>
      <c r="C1600" s="2" t="s">
        <v>33</v>
      </c>
      <c r="E1600" s="2" t="s">
        <v>23</v>
      </c>
      <c r="F1600" s="2" t="s">
        <v>29</v>
      </c>
      <c r="G1600" s="14">
        <v>940</v>
      </c>
      <c r="J1600" s="11" t="s">
        <v>262</v>
      </c>
      <c r="P1600" s="2" t="s">
        <v>24</v>
      </c>
      <c r="Q1600" s="2" t="s">
        <v>28</v>
      </c>
      <c r="R1600" s="2" t="s">
        <v>26</v>
      </c>
      <c r="S1600" s="2" t="s">
        <v>1182</v>
      </c>
      <c r="T1600" s="15">
        <v>42</v>
      </c>
    </row>
    <row r="1601" spans="1:20" ht="17.25" x14ac:dyDescent="0.25">
      <c r="A1601" s="2" t="s">
        <v>34</v>
      </c>
      <c r="B1601">
        <v>1959</v>
      </c>
      <c r="C1601" s="2" t="s">
        <v>33</v>
      </c>
      <c r="E1601" s="2" t="s">
        <v>23</v>
      </c>
      <c r="F1601" s="2" t="s">
        <v>29</v>
      </c>
      <c r="G1601" s="14">
        <v>941</v>
      </c>
      <c r="J1601" s="11" t="s">
        <v>263</v>
      </c>
      <c r="P1601" s="2" t="s">
        <v>24</v>
      </c>
      <c r="Q1601" s="2" t="s">
        <v>28</v>
      </c>
      <c r="R1601" s="2" t="s">
        <v>26</v>
      </c>
      <c r="S1601" s="2" t="s">
        <v>1183</v>
      </c>
      <c r="T1601" s="15">
        <v>46</v>
      </c>
    </row>
    <row r="1602" spans="1:20" ht="17.25" x14ac:dyDescent="0.25">
      <c r="A1602" s="2" t="s">
        <v>34</v>
      </c>
      <c r="B1602">
        <v>1959</v>
      </c>
      <c r="C1602" s="2" t="s">
        <v>33</v>
      </c>
      <c r="E1602" s="2" t="s">
        <v>23</v>
      </c>
      <c r="F1602" s="2" t="s">
        <v>29</v>
      </c>
      <c r="G1602" s="14">
        <v>942</v>
      </c>
      <c r="J1602" s="11" t="s">
        <v>264</v>
      </c>
      <c r="P1602" s="2" t="s">
        <v>24</v>
      </c>
      <c r="Q1602" s="2" t="s">
        <v>28</v>
      </c>
      <c r="R1602" s="2" t="s">
        <v>26</v>
      </c>
      <c r="S1602" s="2" t="s">
        <v>1184</v>
      </c>
      <c r="T1602" s="15">
        <v>78</v>
      </c>
    </row>
    <row r="1603" spans="1:20" ht="17.25" x14ac:dyDescent="0.25">
      <c r="A1603" s="2" t="s">
        <v>34</v>
      </c>
      <c r="B1603">
        <v>1959</v>
      </c>
      <c r="C1603" s="2" t="s">
        <v>33</v>
      </c>
      <c r="E1603" s="2" t="s">
        <v>23</v>
      </c>
      <c r="F1603" s="2" t="s">
        <v>29</v>
      </c>
      <c r="G1603" s="14">
        <v>943</v>
      </c>
      <c r="J1603" s="11" t="s">
        <v>265</v>
      </c>
      <c r="P1603" s="2" t="s">
        <v>24</v>
      </c>
      <c r="Q1603" s="2" t="s">
        <v>28</v>
      </c>
      <c r="R1603" s="2" t="s">
        <v>26</v>
      </c>
      <c r="S1603" s="2" t="s">
        <v>1185</v>
      </c>
      <c r="T1603" s="15">
        <v>123</v>
      </c>
    </row>
    <row r="1604" spans="1:20" ht="17.25" x14ac:dyDescent="0.25">
      <c r="A1604" s="2" t="s">
        <v>34</v>
      </c>
      <c r="B1604">
        <v>1959</v>
      </c>
      <c r="C1604" s="2" t="s">
        <v>33</v>
      </c>
      <c r="E1604" s="2" t="s">
        <v>23</v>
      </c>
      <c r="F1604" s="2" t="s">
        <v>29</v>
      </c>
      <c r="G1604" s="14">
        <v>944</v>
      </c>
      <c r="J1604" s="11" t="s">
        <v>266</v>
      </c>
      <c r="P1604" s="2" t="s">
        <v>24</v>
      </c>
      <c r="Q1604" s="2" t="s">
        <v>28</v>
      </c>
      <c r="R1604" s="2" t="s">
        <v>26</v>
      </c>
      <c r="S1604" s="2" t="s">
        <v>1186</v>
      </c>
      <c r="T1604" s="15">
        <v>61</v>
      </c>
    </row>
    <row r="1605" spans="1:20" ht="17.25" x14ac:dyDescent="0.25">
      <c r="A1605" s="2" t="s">
        <v>34</v>
      </c>
      <c r="B1605">
        <v>1959</v>
      </c>
      <c r="C1605" s="2" t="s">
        <v>33</v>
      </c>
      <c r="E1605" s="2" t="s">
        <v>23</v>
      </c>
      <c r="F1605" s="2" t="s">
        <v>29</v>
      </c>
      <c r="G1605" s="14">
        <v>945</v>
      </c>
      <c r="J1605" s="11" t="s">
        <v>267</v>
      </c>
      <c r="P1605" s="2" t="s">
        <v>24</v>
      </c>
      <c r="Q1605" s="2" t="s">
        <v>28</v>
      </c>
      <c r="R1605" s="2" t="s">
        <v>26</v>
      </c>
      <c r="S1605" s="2" t="s">
        <v>1187</v>
      </c>
      <c r="T1605" s="15">
        <v>45</v>
      </c>
    </row>
    <row r="1606" spans="1:20" ht="17.25" x14ac:dyDescent="0.25">
      <c r="A1606" s="2" t="s">
        <v>34</v>
      </c>
      <c r="B1606">
        <v>1959</v>
      </c>
      <c r="C1606" s="2" t="s">
        <v>33</v>
      </c>
      <c r="E1606" s="2" t="s">
        <v>23</v>
      </c>
      <c r="F1606" s="2" t="s">
        <v>29</v>
      </c>
      <c r="G1606" s="14">
        <v>946</v>
      </c>
      <c r="J1606" s="11" t="s">
        <v>268</v>
      </c>
      <c r="P1606" s="2" t="s">
        <v>24</v>
      </c>
      <c r="Q1606" s="2" t="s">
        <v>28</v>
      </c>
      <c r="R1606" s="2" t="s">
        <v>26</v>
      </c>
      <c r="S1606" s="2" t="s">
        <v>1188</v>
      </c>
      <c r="T1606" s="15">
        <v>76</v>
      </c>
    </row>
    <row r="1607" spans="1:20" ht="17.25" x14ac:dyDescent="0.25">
      <c r="A1607" s="2" t="s">
        <v>34</v>
      </c>
      <c r="B1607">
        <v>1959</v>
      </c>
      <c r="C1607" s="2" t="s">
        <v>33</v>
      </c>
      <c r="E1607" s="2" t="s">
        <v>23</v>
      </c>
      <c r="F1607" s="2" t="s">
        <v>29</v>
      </c>
      <c r="G1607" s="14">
        <v>947</v>
      </c>
      <c r="J1607" s="11" t="s">
        <v>269</v>
      </c>
      <c r="P1607" s="2" t="s">
        <v>24</v>
      </c>
      <c r="Q1607" s="2" t="s">
        <v>28</v>
      </c>
      <c r="R1607" s="2" t="s">
        <v>26</v>
      </c>
      <c r="S1607" s="2" t="s">
        <v>1189</v>
      </c>
      <c r="T1607" s="15">
        <v>108</v>
      </c>
    </row>
    <row r="1608" spans="1:20" ht="17.25" x14ac:dyDescent="0.25">
      <c r="A1608" s="2" t="s">
        <v>34</v>
      </c>
      <c r="B1608">
        <v>1959</v>
      </c>
      <c r="C1608" s="2" t="s">
        <v>33</v>
      </c>
      <c r="E1608" s="2" t="s">
        <v>23</v>
      </c>
      <c r="F1608" s="2" t="s">
        <v>29</v>
      </c>
      <c r="G1608" s="14">
        <v>948</v>
      </c>
      <c r="J1608" s="11" t="s">
        <v>270</v>
      </c>
      <c r="P1608" s="2" t="s">
        <v>24</v>
      </c>
      <c r="Q1608" s="2" t="s">
        <v>28</v>
      </c>
      <c r="R1608" s="2" t="s">
        <v>26</v>
      </c>
      <c r="S1608" s="2" t="s">
        <v>1190</v>
      </c>
      <c r="T1608" s="15">
        <v>49</v>
      </c>
    </row>
    <row r="1609" spans="1:20" ht="17.25" x14ac:dyDescent="0.25">
      <c r="A1609" s="2" t="s">
        <v>34</v>
      </c>
      <c r="B1609">
        <v>1959</v>
      </c>
      <c r="C1609" s="2" t="s">
        <v>33</v>
      </c>
      <c r="E1609" s="2" t="s">
        <v>23</v>
      </c>
      <c r="F1609" s="2" t="s">
        <v>29</v>
      </c>
      <c r="G1609" s="14">
        <v>949</v>
      </c>
      <c r="J1609" s="11" t="s">
        <v>271</v>
      </c>
      <c r="P1609" s="2" t="s">
        <v>24</v>
      </c>
      <c r="Q1609" s="2" t="s">
        <v>28</v>
      </c>
      <c r="R1609" s="2" t="s">
        <v>26</v>
      </c>
      <c r="S1609" s="2" t="s">
        <v>1191</v>
      </c>
      <c r="T1609" s="15">
        <v>112</v>
      </c>
    </row>
  </sheetData>
  <phoneticPr fontId="20" type="noConversion"/>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7E06A-0974-43AF-B4A3-21307343CABD}">
  <dimension ref="A1:U234"/>
  <sheetViews>
    <sheetView workbookViewId="0">
      <selection activeCell="W28" sqref="W28"/>
    </sheetView>
  </sheetViews>
  <sheetFormatPr defaultRowHeight="15" x14ac:dyDescent="0.25"/>
  <cols>
    <col min="1" max="1" width="10.5" customWidth="1"/>
    <col min="4" max="4" width="14.75" hidden="1" customWidth="1"/>
    <col min="5" max="5" width="11.875" hidden="1" customWidth="1"/>
    <col min="6" max="6" width="0" hidden="1" customWidth="1"/>
    <col min="7" max="7" width="12.375" hidden="1" customWidth="1"/>
    <col min="8" max="8" width="12" hidden="1" customWidth="1"/>
    <col min="9" max="9" width="17" hidden="1" customWidth="1"/>
    <col min="10" max="10" width="9.375" hidden="1" customWidth="1"/>
    <col min="11" max="11" width="14" hidden="1" customWidth="1"/>
    <col min="12" max="12" width="10.75" hidden="1" customWidth="1"/>
    <col min="13" max="13" width="9.25" hidden="1" customWidth="1"/>
    <col min="14" max="14" width="17.75" hidden="1" customWidth="1"/>
    <col min="15" max="15" width="12.875" hidden="1" customWidth="1"/>
    <col min="16" max="16" width="13.375" customWidth="1"/>
    <col min="17" max="17" width="62.75" customWidth="1"/>
    <col min="18" max="18" width="9.875" customWidth="1"/>
    <col min="19" max="19" width="18.25" customWidth="1"/>
  </cols>
  <sheetData>
    <row r="1" spans="1:21"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row>
    <row r="2" spans="1:21" x14ac:dyDescent="0.25">
      <c r="A2" t="s">
        <v>21</v>
      </c>
      <c r="B2">
        <v>2024</v>
      </c>
      <c r="C2" t="s">
        <v>22</v>
      </c>
      <c r="E2" t="s">
        <v>23</v>
      </c>
      <c r="F2" t="s">
        <v>29</v>
      </c>
      <c r="G2">
        <v>29</v>
      </c>
      <c r="N2">
        <v>0</v>
      </c>
      <c r="P2" t="s">
        <v>24</v>
      </c>
      <c r="Q2" t="s">
        <v>25</v>
      </c>
      <c r="R2" t="s">
        <v>26</v>
      </c>
      <c r="S2" t="s">
        <v>27</v>
      </c>
      <c r="T2" s="72">
        <v>4910</v>
      </c>
    </row>
    <row r="3" spans="1:21" x14ac:dyDescent="0.25">
      <c r="A3" t="s">
        <v>21</v>
      </c>
      <c r="B3">
        <v>2024</v>
      </c>
      <c r="C3" t="s">
        <v>22</v>
      </c>
      <c r="E3" t="s">
        <v>23</v>
      </c>
      <c r="F3" t="s">
        <v>29</v>
      </c>
      <c r="G3">
        <v>29</v>
      </c>
      <c r="N3">
        <v>0</v>
      </c>
      <c r="P3" t="s">
        <v>24</v>
      </c>
      <c r="Q3" t="s">
        <v>1203</v>
      </c>
      <c r="R3" t="s">
        <v>26</v>
      </c>
      <c r="S3" t="s">
        <v>27</v>
      </c>
      <c r="T3" s="72">
        <v>6000</v>
      </c>
    </row>
    <row r="4" spans="1:21" x14ac:dyDescent="0.25">
      <c r="A4" t="s">
        <v>21</v>
      </c>
      <c r="B4">
        <v>2024</v>
      </c>
      <c r="C4" t="s">
        <v>22</v>
      </c>
      <c r="E4" t="s">
        <v>23</v>
      </c>
      <c r="F4" t="s">
        <v>29</v>
      </c>
      <c r="G4">
        <v>29</v>
      </c>
      <c r="N4">
        <v>0</v>
      </c>
      <c r="P4" t="s">
        <v>24</v>
      </c>
      <c r="Q4" t="s">
        <v>1204</v>
      </c>
      <c r="R4" t="s">
        <v>26</v>
      </c>
      <c r="S4" t="s">
        <v>27</v>
      </c>
      <c r="T4" s="72">
        <v>4800</v>
      </c>
    </row>
    <row r="5" spans="1:21" x14ac:dyDescent="0.25">
      <c r="A5" t="s">
        <v>21</v>
      </c>
      <c r="B5">
        <v>2024</v>
      </c>
      <c r="C5" t="s">
        <v>22</v>
      </c>
      <c r="E5" t="s">
        <v>23</v>
      </c>
      <c r="F5" t="s">
        <v>29</v>
      </c>
      <c r="G5">
        <v>29</v>
      </c>
      <c r="N5">
        <v>0</v>
      </c>
      <c r="P5" t="s">
        <v>24</v>
      </c>
      <c r="Q5" t="s">
        <v>28</v>
      </c>
      <c r="R5" t="s">
        <v>26</v>
      </c>
      <c r="S5" t="s">
        <v>27</v>
      </c>
      <c r="T5" s="72">
        <v>4800</v>
      </c>
    </row>
    <row r="6" spans="1:21" x14ac:dyDescent="0.25">
      <c r="A6" t="s">
        <v>21</v>
      </c>
      <c r="B6">
        <v>2024</v>
      </c>
      <c r="C6" t="s">
        <v>22</v>
      </c>
      <c r="E6" t="s">
        <v>23</v>
      </c>
      <c r="F6" t="s">
        <v>29</v>
      </c>
      <c r="G6">
        <v>29</v>
      </c>
      <c r="N6">
        <v>0</v>
      </c>
      <c r="P6" t="s">
        <v>24</v>
      </c>
      <c r="Q6" t="s">
        <v>1205</v>
      </c>
      <c r="R6" t="s">
        <v>26</v>
      </c>
      <c r="S6" t="s">
        <v>27</v>
      </c>
      <c r="T6" s="72">
        <v>2650</v>
      </c>
    </row>
    <row r="7" spans="1:21" x14ac:dyDescent="0.25">
      <c r="A7" t="s">
        <v>21</v>
      </c>
      <c r="B7">
        <v>2023</v>
      </c>
      <c r="C7" t="s">
        <v>22</v>
      </c>
      <c r="E7" t="s">
        <v>23</v>
      </c>
      <c r="F7" t="s">
        <v>29</v>
      </c>
      <c r="G7">
        <v>29</v>
      </c>
      <c r="N7">
        <v>0</v>
      </c>
      <c r="P7" t="s">
        <v>24</v>
      </c>
      <c r="Q7" t="s">
        <v>25</v>
      </c>
      <c r="R7" t="s">
        <v>26</v>
      </c>
      <c r="S7" t="s">
        <v>27</v>
      </c>
      <c r="T7" s="72">
        <v>4720</v>
      </c>
    </row>
    <row r="8" spans="1:21" x14ac:dyDescent="0.25">
      <c r="A8" t="s">
        <v>21</v>
      </c>
      <c r="B8">
        <v>2023</v>
      </c>
      <c r="C8" t="s">
        <v>22</v>
      </c>
      <c r="E8" t="s">
        <v>23</v>
      </c>
      <c r="F8" t="s">
        <v>29</v>
      </c>
      <c r="G8">
        <v>29</v>
      </c>
      <c r="N8">
        <v>0</v>
      </c>
      <c r="P8" t="s">
        <v>24</v>
      </c>
      <c r="Q8" t="s">
        <v>1203</v>
      </c>
      <c r="R8" t="s">
        <v>26</v>
      </c>
      <c r="S8" t="s">
        <v>27</v>
      </c>
      <c r="T8" s="72">
        <v>5740</v>
      </c>
    </row>
    <row r="9" spans="1:21" x14ac:dyDescent="0.25">
      <c r="A9" t="s">
        <v>21</v>
      </c>
      <c r="B9">
        <v>2023</v>
      </c>
      <c r="C9" t="s">
        <v>22</v>
      </c>
      <c r="E9" t="s">
        <v>23</v>
      </c>
      <c r="F9" t="s">
        <v>29</v>
      </c>
      <c r="G9">
        <v>29</v>
      </c>
      <c r="N9">
        <v>0</v>
      </c>
      <c r="P9" t="s">
        <v>24</v>
      </c>
      <c r="Q9" t="s">
        <v>1204</v>
      </c>
      <c r="R9" t="s">
        <v>26</v>
      </c>
      <c r="S9" t="s">
        <v>27</v>
      </c>
      <c r="T9" s="72">
        <v>4610</v>
      </c>
    </row>
    <row r="10" spans="1:21" x14ac:dyDescent="0.25">
      <c r="A10" t="s">
        <v>21</v>
      </c>
      <c r="B10">
        <v>2023</v>
      </c>
      <c r="C10" t="s">
        <v>22</v>
      </c>
      <c r="E10" t="s">
        <v>23</v>
      </c>
      <c r="F10" t="s">
        <v>29</v>
      </c>
      <c r="G10">
        <v>29</v>
      </c>
      <c r="N10">
        <v>0</v>
      </c>
      <c r="P10" t="s">
        <v>24</v>
      </c>
      <c r="Q10" t="s">
        <v>28</v>
      </c>
      <c r="R10" t="s">
        <v>26</v>
      </c>
      <c r="S10" t="s">
        <v>27</v>
      </c>
      <c r="T10" s="72">
        <v>4610</v>
      </c>
    </row>
    <row r="11" spans="1:21" x14ac:dyDescent="0.25">
      <c r="A11" t="s">
        <v>21</v>
      </c>
      <c r="B11">
        <v>2023</v>
      </c>
      <c r="C11" t="s">
        <v>22</v>
      </c>
      <c r="E11" t="s">
        <v>23</v>
      </c>
      <c r="F11" t="s">
        <v>29</v>
      </c>
      <c r="G11">
        <v>29</v>
      </c>
      <c r="N11">
        <v>0</v>
      </c>
      <c r="P11" t="s">
        <v>24</v>
      </c>
      <c r="Q11" t="s">
        <v>1205</v>
      </c>
      <c r="R11" t="s">
        <v>26</v>
      </c>
      <c r="S11" t="s">
        <v>27</v>
      </c>
      <c r="T11" s="72">
        <v>2560</v>
      </c>
    </row>
    <row r="12" spans="1:21" x14ac:dyDescent="0.25">
      <c r="A12" t="s">
        <v>21</v>
      </c>
      <c r="B12">
        <v>2022</v>
      </c>
      <c r="C12" t="s">
        <v>22</v>
      </c>
      <c r="E12" t="s">
        <v>23</v>
      </c>
      <c r="F12" t="s">
        <v>29</v>
      </c>
      <c r="G12">
        <v>29</v>
      </c>
      <c r="N12">
        <v>0</v>
      </c>
      <c r="P12" t="s">
        <v>24</v>
      </c>
      <c r="Q12" t="s">
        <v>25</v>
      </c>
      <c r="R12" t="s">
        <v>26</v>
      </c>
      <c r="S12" t="s">
        <v>27</v>
      </c>
      <c r="T12" s="72">
        <v>4400</v>
      </c>
    </row>
    <row r="13" spans="1:21" x14ac:dyDescent="0.25">
      <c r="A13" t="s">
        <v>21</v>
      </c>
      <c r="B13">
        <v>2022</v>
      </c>
      <c r="C13" t="s">
        <v>22</v>
      </c>
      <c r="E13" t="s">
        <v>23</v>
      </c>
      <c r="F13" t="s">
        <v>29</v>
      </c>
      <c r="G13">
        <v>29</v>
      </c>
      <c r="N13">
        <v>0</v>
      </c>
      <c r="P13" t="s">
        <v>24</v>
      </c>
      <c r="Q13" t="s">
        <v>1203</v>
      </c>
      <c r="R13" t="s">
        <v>26</v>
      </c>
      <c r="S13" t="s">
        <v>27</v>
      </c>
      <c r="T13" s="72">
        <v>5500</v>
      </c>
    </row>
    <row r="14" spans="1:21" x14ac:dyDescent="0.25">
      <c r="A14" t="s">
        <v>21</v>
      </c>
      <c r="B14">
        <v>2022</v>
      </c>
      <c r="C14" t="s">
        <v>22</v>
      </c>
      <c r="E14" t="s">
        <v>23</v>
      </c>
      <c r="F14" t="s">
        <v>29</v>
      </c>
      <c r="G14">
        <v>29</v>
      </c>
      <c r="N14">
        <v>0</v>
      </c>
      <c r="P14" t="s">
        <v>24</v>
      </c>
      <c r="Q14" t="s">
        <v>1204</v>
      </c>
      <c r="R14" t="s">
        <v>26</v>
      </c>
      <c r="S14" t="s">
        <v>27</v>
      </c>
      <c r="T14" s="72">
        <v>4280</v>
      </c>
    </row>
    <row r="15" spans="1:21" x14ac:dyDescent="0.25">
      <c r="A15" t="s">
        <v>21</v>
      </c>
      <c r="B15">
        <v>2022</v>
      </c>
      <c r="C15" t="s">
        <v>22</v>
      </c>
      <c r="E15" t="s">
        <v>23</v>
      </c>
      <c r="F15" t="s">
        <v>29</v>
      </c>
      <c r="G15">
        <v>29</v>
      </c>
      <c r="N15">
        <v>0</v>
      </c>
      <c r="P15" t="s">
        <v>24</v>
      </c>
      <c r="Q15" t="s">
        <v>28</v>
      </c>
      <c r="R15" t="s">
        <v>26</v>
      </c>
      <c r="S15" t="s">
        <v>27</v>
      </c>
      <c r="T15" s="72">
        <v>4230</v>
      </c>
    </row>
    <row r="16" spans="1:21" x14ac:dyDescent="0.25">
      <c r="A16" t="s">
        <v>21</v>
      </c>
      <c r="B16">
        <v>2022</v>
      </c>
      <c r="C16" t="s">
        <v>22</v>
      </c>
      <c r="E16" t="s">
        <v>23</v>
      </c>
      <c r="F16" t="s">
        <v>29</v>
      </c>
      <c r="G16">
        <v>29</v>
      </c>
      <c r="N16">
        <v>0</v>
      </c>
      <c r="P16" t="s">
        <v>24</v>
      </c>
      <c r="Q16" t="s">
        <v>1205</v>
      </c>
      <c r="R16" t="s">
        <v>26</v>
      </c>
      <c r="S16" t="s">
        <v>27</v>
      </c>
      <c r="T16" s="72">
        <v>2450</v>
      </c>
    </row>
    <row r="17" spans="1:20" x14ac:dyDescent="0.25">
      <c r="A17" t="s">
        <v>21</v>
      </c>
      <c r="B17">
        <v>2021</v>
      </c>
      <c r="C17" t="s">
        <v>22</v>
      </c>
      <c r="E17" t="s">
        <v>23</v>
      </c>
      <c r="F17" t="s">
        <v>29</v>
      </c>
      <c r="G17">
        <v>29</v>
      </c>
      <c r="N17">
        <v>0</v>
      </c>
      <c r="P17" t="s">
        <v>24</v>
      </c>
      <c r="Q17" t="s">
        <v>25</v>
      </c>
      <c r="R17" t="s">
        <v>26</v>
      </c>
      <c r="S17" t="s">
        <v>27</v>
      </c>
      <c r="T17" s="72">
        <v>3870</v>
      </c>
    </row>
    <row r="18" spans="1:20" x14ac:dyDescent="0.25">
      <c r="A18" t="s">
        <v>21</v>
      </c>
      <c r="B18">
        <v>2021</v>
      </c>
      <c r="C18" t="s">
        <v>22</v>
      </c>
      <c r="E18" t="s">
        <v>23</v>
      </c>
      <c r="F18" t="s">
        <v>29</v>
      </c>
      <c r="G18">
        <v>29</v>
      </c>
      <c r="N18">
        <v>0</v>
      </c>
      <c r="P18" t="s">
        <v>24</v>
      </c>
      <c r="Q18" t="s">
        <v>1203</v>
      </c>
      <c r="R18" t="s">
        <v>26</v>
      </c>
      <c r="S18" t="s">
        <v>27</v>
      </c>
      <c r="T18" s="72">
        <v>4880</v>
      </c>
    </row>
    <row r="19" spans="1:20" x14ac:dyDescent="0.25">
      <c r="A19" t="s">
        <v>21</v>
      </c>
      <c r="B19">
        <v>2021</v>
      </c>
      <c r="C19" t="s">
        <v>22</v>
      </c>
      <c r="E19" t="s">
        <v>23</v>
      </c>
      <c r="F19" t="s">
        <v>29</v>
      </c>
      <c r="G19">
        <v>29</v>
      </c>
      <c r="N19">
        <v>0</v>
      </c>
      <c r="P19" t="s">
        <v>24</v>
      </c>
      <c r="Q19" t="s">
        <v>1204</v>
      </c>
      <c r="R19" t="s">
        <v>26</v>
      </c>
      <c r="S19" t="s">
        <v>27</v>
      </c>
      <c r="T19" s="72">
        <v>3760</v>
      </c>
    </row>
    <row r="20" spans="1:20" x14ac:dyDescent="0.25">
      <c r="A20" t="s">
        <v>21</v>
      </c>
      <c r="B20">
        <v>2021</v>
      </c>
      <c r="C20" t="s">
        <v>22</v>
      </c>
      <c r="E20" t="s">
        <v>23</v>
      </c>
      <c r="F20" t="s">
        <v>29</v>
      </c>
      <c r="G20">
        <v>29</v>
      </c>
      <c r="N20">
        <v>0</v>
      </c>
      <c r="P20" t="s">
        <v>24</v>
      </c>
      <c r="Q20" t="s">
        <v>28</v>
      </c>
      <c r="R20" t="s">
        <v>26</v>
      </c>
      <c r="S20" t="s">
        <v>27</v>
      </c>
      <c r="T20" s="72">
        <v>3760</v>
      </c>
    </row>
    <row r="21" spans="1:20" x14ac:dyDescent="0.25">
      <c r="A21" t="s">
        <v>21</v>
      </c>
      <c r="B21">
        <v>2021</v>
      </c>
      <c r="C21" t="s">
        <v>22</v>
      </c>
      <c r="E21" t="s">
        <v>23</v>
      </c>
      <c r="F21" t="s">
        <v>29</v>
      </c>
      <c r="G21">
        <v>29</v>
      </c>
      <c r="N21">
        <v>0</v>
      </c>
      <c r="P21" t="s">
        <v>24</v>
      </c>
      <c r="Q21" t="s">
        <v>1205</v>
      </c>
      <c r="R21" t="s">
        <v>26</v>
      </c>
      <c r="S21" t="s">
        <v>27</v>
      </c>
      <c r="T21" s="72">
        <v>2200</v>
      </c>
    </row>
    <row r="22" spans="1:20" x14ac:dyDescent="0.25">
      <c r="A22" t="s">
        <v>21</v>
      </c>
      <c r="B22">
        <v>2020</v>
      </c>
      <c r="C22" t="s">
        <v>22</v>
      </c>
      <c r="E22" t="s">
        <v>23</v>
      </c>
      <c r="F22" t="s">
        <v>29</v>
      </c>
      <c r="G22">
        <v>29</v>
      </c>
      <c r="N22">
        <v>0</v>
      </c>
      <c r="P22" t="s">
        <v>24</v>
      </c>
      <c r="Q22" t="s">
        <v>25</v>
      </c>
      <c r="R22" t="s">
        <v>26</v>
      </c>
      <c r="S22" t="s">
        <v>27</v>
      </c>
      <c r="T22" s="72">
        <v>3560</v>
      </c>
    </row>
    <row r="23" spans="1:20" x14ac:dyDescent="0.25">
      <c r="A23" t="s">
        <v>21</v>
      </c>
      <c r="B23">
        <v>2020</v>
      </c>
      <c r="C23" t="s">
        <v>22</v>
      </c>
      <c r="E23" t="s">
        <v>23</v>
      </c>
      <c r="F23" t="s">
        <v>29</v>
      </c>
      <c r="G23">
        <v>29</v>
      </c>
      <c r="N23">
        <v>0</v>
      </c>
      <c r="P23" t="s">
        <v>24</v>
      </c>
      <c r="Q23" t="s">
        <v>1203</v>
      </c>
      <c r="R23" t="s">
        <v>26</v>
      </c>
      <c r="S23" t="s">
        <v>27</v>
      </c>
      <c r="T23" s="72">
        <v>4740</v>
      </c>
    </row>
    <row r="24" spans="1:20" x14ac:dyDescent="0.25">
      <c r="A24" t="s">
        <v>21</v>
      </c>
      <c r="B24">
        <v>2020</v>
      </c>
      <c r="C24" t="s">
        <v>22</v>
      </c>
      <c r="E24" t="s">
        <v>23</v>
      </c>
      <c r="F24" t="s">
        <v>29</v>
      </c>
      <c r="G24">
        <v>29</v>
      </c>
      <c r="N24">
        <v>0</v>
      </c>
      <c r="P24" t="s">
        <v>24</v>
      </c>
      <c r="Q24" t="s">
        <v>1204</v>
      </c>
      <c r="R24" t="s">
        <v>26</v>
      </c>
      <c r="S24" t="s">
        <v>27</v>
      </c>
      <c r="T24" s="72">
        <v>3430</v>
      </c>
    </row>
    <row r="25" spans="1:20" x14ac:dyDescent="0.25">
      <c r="A25" t="s">
        <v>21</v>
      </c>
      <c r="B25">
        <v>2020</v>
      </c>
      <c r="C25" t="s">
        <v>22</v>
      </c>
      <c r="E25" t="s">
        <v>23</v>
      </c>
      <c r="F25" t="s">
        <v>29</v>
      </c>
      <c r="G25">
        <v>29</v>
      </c>
      <c r="N25">
        <v>0</v>
      </c>
      <c r="P25" t="s">
        <v>24</v>
      </c>
      <c r="Q25" t="s">
        <v>28</v>
      </c>
      <c r="R25" t="s">
        <v>26</v>
      </c>
      <c r="S25" t="s">
        <v>27</v>
      </c>
      <c r="T25" s="72">
        <v>3430</v>
      </c>
    </row>
    <row r="26" spans="1:20" x14ac:dyDescent="0.25">
      <c r="A26" t="s">
        <v>21</v>
      </c>
      <c r="B26">
        <v>2020</v>
      </c>
      <c r="C26" t="s">
        <v>22</v>
      </c>
      <c r="E26" t="s">
        <v>23</v>
      </c>
      <c r="F26" t="s">
        <v>29</v>
      </c>
      <c r="G26">
        <v>29</v>
      </c>
      <c r="N26">
        <v>0</v>
      </c>
      <c r="P26" t="s">
        <v>24</v>
      </c>
      <c r="Q26" t="s">
        <v>1205</v>
      </c>
      <c r="R26" t="s">
        <v>26</v>
      </c>
      <c r="S26" t="s">
        <v>27</v>
      </c>
      <c r="T26" s="72">
        <v>2020</v>
      </c>
    </row>
    <row r="27" spans="1:20" x14ac:dyDescent="0.25">
      <c r="A27" t="s">
        <v>21</v>
      </c>
      <c r="B27">
        <v>2019</v>
      </c>
      <c r="C27" t="s">
        <v>22</v>
      </c>
      <c r="E27" t="s">
        <v>23</v>
      </c>
      <c r="F27" t="s">
        <v>29</v>
      </c>
      <c r="G27">
        <v>29</v>
      </c>
      <c r="N27">
        <v>0</v>
      </c>
      <c r="P27" t="s">
        <v>24</v>
      </c>
      <c r="Q27" t="s">
        <v>25</v>
      </c>
      <c r="R27" t="s">
        <v>26</v>
      </c>
      <c r="S27" t="s">
        <v>27</v>
      </c>
      <c r="T27" s="1">
        <v>3490</v>
      </c>
    </row>
    <row r="28" spans="1:20" x14ac:dyDescent="0.25">
      <c r="A28" t="s">
        <v>21</v>
      </c>
      <c r="B28">
        <v>2019</v>
      </c>
      <c r="C28" t="s">
        <v>22</v>
      </c>
      <c r="E28" t="s">
        <v>23</v>
      </c>
      <c r="F28" t="s">
        <v>29</v>
      </c>
      <c r="G28">
        <v>29</v>
      </c>
      <c r="N28">
        <v>0</v>
      </c>
      <c r="P28" t="s">
        <v>24</v>
      </c>
      <c r="Q28" t="s">
        <v>1203</v>
      </c>
      <c r="R28" t="s">
        <v>26</v>
      </c>
      <c r="S28" t="s">
        <v>27</v>
      </c>
      <c r="T28" s="1">
        <v>4770</v>
      </c>
    </row>
    <row r="29" spans="1:20" x14ac:dyDescent="0.25">
      <c r="A29" t="s">
        <v>21</v>
      </c>
      <c r="B29">
        <v>2019</v>
      </c>
      <c r="C29" t="s">
        <v>22</v>
      </c>
      <c r="E29" t="s">
        <v>23</v>
      </c>
      <c r="F29" t="s">
        <v>29</v>
      </c>
      <c r="G29">
        <v>29</v>
      </c>
      <c r="N29">
        <v>0</v>
      </c>
      <c r="P29" t="s">
        <v>24</v>
      </c>
      <c r="Q29" t="s">
        <v>1204</v>
      </c>
      <c r="R29" t="s">
        <v>26</v>
      </c>
      <c r="S29" t="s">
        <v>27</v>
      </c>
      <c r="T29" s="1">
        <v>3350</v>
      </c>
    </row>
    <row r="30" spans="1:20" x14ac:dyDescent="0.25">
      <c r="A30" t="s">
        <v>21</v>
      </c>
      <c r="B30">
        <v>2019</v>
      </c>
      <c r="C30" t="s">
        <v>22</v>
      </c>
      <c r="E30" t="s">
        <v>23</v>
      </c>
      <c r="F30" t="s">
        <v>29</v>
      </c>
      <c r="G30">
        <v>29</v>
      </c>
      <c r="N30">
        <v>0</v>
      </c>
      <c r="P30" t="s">
        <v>24</v>
      </c>
      <c r="Q30" t="s">
        <v>28</v>
      </c>
      <c r="R30" t="s">
        <v>26</v>
      </c>
      <c r="S30" t="s">
        <v>27</v>
      </c>
      <c r="T30" s="1">
        <v>3400</v>
      </c>
    </row>
    <row r="31" spans="1:20" x14ac:dyDescent="0.25">
      <c r="A31" t="s">
        <v>21</v>
      </c>
      <c r="B31">
        <v>2019</v>
      </c>
      <c r="C31" t="s">
        <v>22</v>
      </c>
      <c r="E31" t="s">
        <v>23</v>
      </c>
      <c r="F31" t="s">
        <v>29</v>
      </c>
      <c r="G31">
        <v>29</v>
      </c>
      <c r="N31">
        <v>0</v>
      </c>
      <c r="P31" t="s">
        <v>24</v>
      </c>
      <c r="Q31" t="s">
        <v>1205</v>
      </c>
      <c r="R31" t="s">
        <v>26</v>
      </c>
      <c r="S31" t="s">
        <v>27</v>
      </c>
      <c r="T31" s="1">
        <v>1980</v>
      </c>
    </row>
    <row r="32" spans="1:20" x14ac:dyDescent="0.25">
      <c r="A32" t="s">
        <v>21</v>
      </c>
      <c r="B32">
        <v>2018</v>
      </c>
      <c r="C32" t="s">
        <v>22</v>
      </c>
      <c r="E32" t="s">
        <v>23</v>
      </c>
      <c r="F32" t="s">
        <v>29</v>
      </c>
      <c r="G32">
        <v>29</v>
      </c>
      <c r="N32">
        <v>0</v>
      </c>
      <c r="P32" t="s">
        <v>24</v>
      </c>
      <c r="Q32" t="s">
        <v>25</v>
      </c>
      <c r="R32" t="s">
        <v>26</v>
      </c>
      <c r="S32" t="s">
        <v>27</v>
      </c>
      <c r="T32" s="1">
        <v>3490</v>
      </c>
    </row>
    <row r="33" spans="1:20" x14ac:dyDescent="0.25">
      <c r="A33" t="s">
        <v>21</v>
      </c>
      <c r="B33">
        <v>2018</v>
      </c>
      <c r="C33" t="s">
        <v>22</v>
      </c>
      <c r="E33" t="s">
        <v>23</v>
      </c>
      <c r="F33" t="s">
        <v>29</v>
      </c>
      <c r="G33">
        <v>29</v>
      </c>
      <c r="N33">
        <v>0</v>
      </c>
      <c r="P33" t="s">
        <v>24</v>
      </c>
      <c r="Q33" t="s">
        <v>1203</v>
      </c>
      <c r="R33" t="s">
        <v>26</v>
      </c>
      <c r="S33" t="s">
        <v>27</v>
      </c>
      <c r="T33" s="1">
        <v>4770</v>
      </c>
    </row>
    <row r="34" spans="1:20" x14ac:dyDescent="0.25">
      <c r="A34" t="s">
        <v>21</v>
      </c>
      <c r="B34">
        <v>2018</v>
      </c>
      <c r="C34" t="s">
        <v>22</v>
      </c>
      <c r="E34" t="s">
        <v>23</v>
      </c>
      <c r="F34" t="s">
        <v>29</v>
      </c>
      <c r="G34">
        <v>29</v>
      </c>
      <c r="N34">
        <v>0</v>
      </c>
      <c r="P34" t="s">
        <v>24</v>
      </c>
      <c r="Q34" t="s">
        <v>1204</v>
      </c>
      <c r="R34" t="s">
        <v>26</v>
      </c>
      <c r="S34" t="s">
        <v>27</v>
      </c>
      <c r="T34" s="1">
        <v>3380</v>
      </c>
    </row>
    <row r="35" spans="1:20" x14ac:dyDescent="0.25">
      <c r="A35" t="s">
        <v>21</v>
      </c>
      <c r="B35">
        <v>2018</v>
      </c>
      <c r="C35" t="s">
        <v>22</v>
      </c>
      <c r="E35" t="s">
        <v>23</v>
      </c>
      <c r="F35" t="s">
        <v>29</v>
      </c>
      <c r="G35">
        <v>29</v>
      </c>
      <c r="N35">
        <v>0</v>
      </c>
      <c r="P35" t="s">
        <v>24</v>
      </c>
      <c r="Q35" t="s">
        <v>28</v>
      </c>
      <c r="R35" t="s">
        <v>26</v>
      </c>
      <c r="S35" t="s">
        <v>27</v>
      </c>
      <c r="T35" s="1">
        <v>3380</v>
      </c>
    </row>
    <row r="36" spans="1:20" x14ac:dyDescent="0.25">
      <c r="A36" t="s">
        <v>21</v>
      </c>
      <c r="B36">
        <v>2018</v>
      </c>
      <c r="C36" t="s">
        <v>22</v>
      </c>
      <c r="E36" t="s">
        <v>23</v>
      </c>
      <c r="F36" t="s">
        <v>29</v>
      </c>
      <c r="G36">
        <v>29</v>
      </c>
      <c r="N36">
        <v>0</v>
      </c>
      <c r="P36" t="s">
        <v>24</v>
      </c>
      <c r="Q36" t="s">
        <v>1205</v>
      </c>
      <c r="R36" t="s">
        <v>26</v>
      </c>
      <c r="S36" t="s">
        <v>27</v>
      </c>
      <c r="T36" s="1">
        <v>1920</v>
      </c>
    </row>
    <row r="37" spans="1:20" x14ac:dyDescent="0.25">
      <c r="A37" t="s">
        <v>21</v>
      </c>
      <c r="B37">
        <v>2017</v>
      </c>
      <c r="C37" t="s">
        <v>22</v>
      </c>
      <c r="E37" t="s">
        <v>23</v>
      </c>
      <c r="F37" t="s">
        <v>29</v>
      </c>
      <c r="G37">
        <v>29</v>
      </c>
      <c r="N37">
        <v>0</v>
      </c>
      <c r="P37" t="s">
        <v>24</v>
      </c>
      <c r="Q37" t="s">
        <v>25</v>
      </c>
      <c r="R37" t="s">
        <v>26</v>
      </c>
      <c r="S37" t="s">
        <v>27</v>
      </c>
      <c r="T37" s="1">
        <v>3560</v>
      </c>
    </row>
    <row r="38" spans="1:20" x14ac:dyDescent="0.25">
      <c r="A38" t="s">
        <v>21</v>
      </c>
      <c r="B38">
        <v>2017</v>
      </c>
      <c r="C38" t="s">
        <v>22</v>
      </c>
      <c r="E38" t="s">
        <v>23</v>
      </c>
      <c r="F38" t="s">
        <v>29</v>
      </c>
      <c r="G38">
        <v>29</v>
      </c>
      <c r="N38">
        <v>0</v>
      </c>
      <c r="P38" t="s">
        <v>24</v>
      </c>
      <c r="Q38" t="s">
        <v>1203</v>
      </c>
      <c r="R38" t="s">
        <v>26</v>
      </c>
      <c r="S38" t="s">
        <v>27</v>
      </c>
      <c r="T38" s="1">
        <v>4940</v>
      </c>
    </row>
    <row r="39" spans="1:20" x14ac:dyDescent="0.25">
      <c r="A39" t="s">
        <v>21</v>
      </c>
      <c r="B39">
        <v>2017</v>
      </c>
      <c r="C39" t="s">
        <v>22</v>
      </c>
      <c r="E39" t="s">
        <v>23</v>
      </c>
      <c r="F39" t="s">
        <v>29</v>
      </c>
      <c r="G39">
        <v>29</v>
      </c>
      <c r="N39">
        <v>0</v>
      </c>
      <c r="P39" t="s">
        <v>24</v>
      </c>
      <c r="Q39" t="s">
        <v>1204</v>
      </c>
      <c r="R39" t="s">
        <v>26</v>
      </c>
      <c r="S39" t="s">
        <v>27</v>
      </c>
      <c r="T39" s="1">
        <v>3450</v>
      </c>
    </row>
    <row r="40" spans="1:20" x14ac:dyDescent="0.25">
      <c r="A40" t="s">
        <v>21</v>
      </c>
      <c r="B40">
        <v>2017</v>
      </c>
      <c r="C40" t="s">
        <v>22</v>
      </c>
      <c r="E40" t="s">
        <v>23</v>
      </c>
      <c r="F40" t="s">
        <v>29</v>
      </c>
      <c r="G40">
        <v>29</v>
      </c>
      <c r="N40">
        <v>0</v>
      </c>
      <c r="P40" t="s">
        <v>24</v>
      </c>
      <c r="Q40" t="s">
        <v>28</v>
      </c>
      <c r="R40" t="s">
        <v>26</v>
      </c>
      <c r="S40" t="s">
        <v>27</v>
      </c>
      <c r="T40" s="1">
        <v>3120</v>
      </c>
    </row>
    <row r="41" spans="1:20" x14ac:dyDescent="0.25">
      <c r="A41" t="s">
        <v>21</v>
      </c>
      <c r="B41">
        <v>2017</v>
      </c>
      <c r="C41" t="s">
        <v>22</v>
      </c>
      <c r="E41" t="s">
        <v>23</v>
      </c>
      <c r="F41" t="s">
        <v>29</v>
      </c>
      <c r="G41">
        <v>29</v>
      </c>
      <c r="N41">
        <v>0</v>
      </c>
      <c r="P41" t="s">
        <v>24</v>
      </c>
      <c r="Q41" t="s">
        <v>1205</v>
      </c>
      <c r="R41" t="s">
        <v>26</v>
      </c>
      <c r="S41" t="s">
        <v>27</v>
      </c>
      <c r="T41" s="1">
        <v>1830</v>
      </c>
    </row>
    <row r="42" spans="1:20" x14ac:dyDescent="0.25">
      <c r="A42" t="s">
        <v>21</v>
      </c>
      <c r="B42">
        <v>2016</v>
      </c>
      <c r="C42" t="s">
        <v>22</v>
      </c>
      <c r="E42" t="s">
        <v>23</v>
      </c>
      <c r="F42" t="s">
        <v>29</v>
      </c>
      <c r="G42">
        <v>29</v>
      </c>
      <c r="N42">
        <v>0</v>
      </c>
      <c r="P42" t="s">
        <v>24</v>
      </c>
      <c r="Q42" t="s">
        <v>25</v>
      </c>
      <c r="R42" t="s">
        <v>26</v>
      </c>
      <c r="S42" t="s">
        <v>27</v>
      </c>
      <c r="T42" s="1">
        <v>3570</v>
      </c>
    </row>
    <row r="43" spans="1:20" x14ac:dyDescent="0.25">
      <c r="A43" t="s">
        <v>21</v>
      </c>
      <c r="B43">
        <v>2016</v>
      </c>
      <c r="C43" t="s">
        <v>22</v>
      </c>
      <c r="E43" t="s">
        <v>23</v>
      </c>
      <c r="F43" t="s">
        <v>29</v>
      </c>
      <c r="G43">
        <v>29</v>
      </c>
      <c r="N43">
        <v>0</v>
      </c>
      <c r="P43" t="s">
        <v>24</v>
      </c>
      <c r="Q43" t="s">
        <v>1203</v>
      </c>
      <c r="R43" t="s">
        <v>26</v>
      </c>
      <c r="S43" t="s">
        <v>27</v>
      </c>
      <c r="T43" s="1">
        <v>4830</v>
      </c>
    </row>
    <row r="44" spans="1:20" x14ac:dyDescent="0.25">
      <c r="A44" t="s">
        <v>21</v>
      </c>
      <c r="B44">
        <v>2016</v>
      </c>
      <c r="C44" t="s">
        <v>22</v>
      </c>
      <c r="E44" t="s">
        <v>23</v>
      </c>
      <c r="F44" t="s">
        <v>29</v>
      </c>
      <c r="G44">
        <v>29</v>
      </c>
      <c r="N44">
        <v>0</v>
      </c>
      <c r="P44" t="s">
        <v>24</v>
      </c>
      <c r="Q44" t="s">
        <v>1204</v>
      </c>
      <c r="R44" t="s">
        <v>26</v>
      </c>
      <c r="S44" t="s">
        <v>27</v>
      </c>
      <c r="T44" s="1">
        <v>3470</v>
      </c>
    </row>
    <row r="45" spans="1:20" x14ac:dyDescent="0.25">
      <c r="A45" t="s">
        <v>21</v>
      </c>
      <c r="B45">
        <v>2016</v>
      </c>
      <c r="C45" t="s">
        <v>22</v>
      </c>
      <c r="E45" t="s">
        <v>23</v>
      </c>
      <c r="F45" t="s">
        <v>29</v>
      </c>
      <c r="G45">
        <v>29</v>
      </c>
      <c r="N45">
        <v>0</v>
      </c>
      <c r="P45" t="s">
        <v>24</v>
      </c>
      <c r="Q45" t="s">
        <v>28</v>
      </c>
      <c r="R45" t="s">
        <v>26</v>
      </c>
      <c r="S45" t="s">
        <v>27</v>
      </c>
      <c r="T45" s="1">
        <v>3220</v>
      </c>
    </row>
    <row r="46" spans="1:20" x14ac:dyDescent="0.25">
      <c r="A46" t="s">
        <v>21</v>
      </c>
      <c r="B46">
        <v>2016</v>
      </c>
      <c r="C46" t="s">
        <v>22</v>
      </c>
      <c r="E46" t="s">
        <v>23</v>
      </c>
      <c r="F46" t="s">
        <v>29</v>
      </c>
      <c r="G46">
        <v>29</v>
      </c>
      <c r="N46">
        <v>0</v>
      </c>
      <c r="P46" t="s">
        <v>24</v>
      </c>
      <c r="Q46" t="s">
        <v>1205</v>
      </c>
      <c r="R46" t="s">
        <v>26</v>
      </c>
      <c r="S46" t="s">
        <v>27</v>
      </c>
      <c r="T46" s="1">
        <v>1830</v>
      </c>
    </row>
    <row r="47" spans="1:20" x14ac:dyDescent="0.25">
      <c r="A47" t="s">
        <v>21</v>
      </c>
      <c r="B47">
        <v>2015</v>
      </c>
      <c r="C47" t="s">
        <v>22</v>
      </c>
      <c r="E47" t="s">
        <v>23</v>
      </c>
      <c r="F47" t="s">
        <v>29</v>
      </c>
      <c r="G47">
        <v>29</v>
      </c>
      <c r="N47">
        <v>0</v>
      </c>
      <c r="P47" t="s">
        <v>24</v>
      </c>
      <c r="Q47" t="s">
        <v>25</v>
      </c>
      <c r="R47" t="s">
        <v>26</v>
      </c>
      <c r="S47" t="s">
        <v>27</v>
      </c>
      <c r="T47" s="1">
        <v>3680</v>
      </c>
    </row>
    <row r="48" spans="1:20" x14ac:dyDescent="0.25">
      <c r="A48" t="s">
        <v>21</v>
      </c>
      <c r="B48">
        <v>2015</v>
      </c>
      <c r="C48" t="s">
        <v>22</v>
      </c>
      <c r="E48" t="s">
        <v>23</v>
      </c>
      <c r="F48" t="s">
        <v>29</v>
      </c>
      <c r="G48">
        <v>29</v>
      </c>
      <c r="N48">
        <v>0</v>
      </c>
      <c r="P48" t="s">
        <v>24</v>
      </c>
      <c r="Q48" t="s">
        <v>1203</v>
      </c>
      <c r="R48" t="s">
        <v>26</v>
      </c>
      <c r="S48" t="s">
        <v>27</v>
      </c>
      <c r="T48" s="1">
        <v>4950</v>
      </c>
    </row>
    <row r="49" spans="1:20" x14ac:dyDescent="0.25">
      <c r="A49" t="s">
        <v>21</v>
      </c>
      <c r="B49">
        <v>2015</v>
      </c>
      <c r="C49" t="s">
        <v>22</v>
      </c>
      <c r="E49" t="s">
        <v>23</v>
      </c>
      <c r="F49" t="s">
        <v>29</v>
      </c>
      <c r="G49">
        <v>29</v>
      </c>
      <c r="N49">
        <v>0</v>
      </c>
      <c r="P49" t="s">
        <v>24</v>
      </c>
      <c r="Q49" t="s">
        <v>1204</v>
      </c>
      <c r="R49" t="s">
        <v>26</v>
      </c>
      <c r="S49" t="s">
        <v>27</v>
      </c>
      <c r="T49" s="1">
        <v>3570</v>
      </c>
    </row>
    <row r="50" spans="1:20" x14ac:dyDescent="0.25">
      <c r="A50" t="s">
        <v>21</v>
      </c>
      <c r="B50">
        <v>2015</v>
      </c>
      <c r="C50" t="s">
        <v>22</v>
      </c>
      <c r="E50" t="s">
        <v>23</v>
      </c>
      <c r="F50" t="s">
        <v>29</v>
      </c>
      <c r="G50">
        <v>29</v>
      </c>
      <c r="N50">
        <v>0</v>
      </c>
      <c r="P50" t="s">
        <v>24</v>
      </c>
      <c r="Q50" t="s">
        <v>28</v>
      </c>
      <c r="R50" t="s">
        <v>26</v>
      </c>
      <c r="S50" t="s">
        <v>27</v>
      </c>
      <c r="T50" s="1">
        <v>3230</v>
      </c>
    </row>
    <row r="51" spans="1:20" x14ac:dyDescent="0.25">
      <c r="A51" t="s">
        <v>21</v>
      </c>
      <c r="B51">
        <v>2015</v>
      </c>
      <c r="C51" t="s">
        <v>22</v>
      </c>
      <c r="E51" t="s">
        <v>23</v>
      </c>
      <c r="F51" t="s">
        <v>29</v>
      </c>
      <c r="G51">
        <v>29</v>
      </c>
      <c r="N51">
        <v>0</v>
      </c>
      <c r="P51" t="s">
        <v>24</v>
      </c>
      <c r="Q51" t="s">
        <v>1205</v>
      </c>
      <c r="R51" t="s">
        <v>26</v>
      </c>
      <c r="S51" t="s">
        <v>27</v>
      </c>
      <c r="T51" s="1">
        <v>1880</v>
      </c>
    </row>
    <row r="52" spans="1:20" x14ac:dyDescent="0.25">
      <c r="A52" t="s">
        <v>21</v>
      </c>
      <c r="B52">
        <v>2014</v>
      </c>
      <c r="C52" t="s">
        <v>22</v>
      </c>
      <c r="E52" t="s">
        <v>23</v>
      </c>
      <c r="F52" t="s">
        <v>29</v>
      </c>
      <c r="G52">
        <v>29</v>
      </c>
      <c r="N52">
        <v>0</v>
      </c>
      <c r="P52" t="s">
        <v>24</v>
      </c>
      <c r="Q52" t="s">
        <v>25</v>
      </c>
      <c r="R52" t="s">
        <v>26</v>
      </c>
      <c r="S52" t="s">
        <v>27</v>
      </c>
      <c r="T52" s="1">
        <v>3750</v>
      </c>
    </row>
    <row r="53" spans="1:20" x14ac:dyDescent="0.25">
      <c r="A53" t="s">
        <v>21</v>
      </c>
      <c r="B53">
        <v>2014</v>
      </c>
      <c r="C53" t="s">
        <v>22</v>
      </c>
      <c r="E53" t="s">
        <v>23</v>
      </c>
      <c r="F53" t="s">
        <v>29</v>
      </c>
      <c r="G53">
        <v>29</v>
      </c>
      <c r="N53">
        <v>0</v>
      </c>
      <c r="P53" t="s">
        <v>24</v>
      </c>
      <c r="Q53" t="s">
        <v>1203</v>
      </c>
      <c r="R53" t="s">
        <v>26</v>
      </c>
      <c r="S53" t="s">
        <v>27</v>
      </c>
      <c r="T53" s="1">
        <v>4670</v>
      </c>
    </row>
    <row r="54" spans="1:20" x14ac:dyDescent="0.25">
      <c r="A54" t="s">
        <v>21</v>
      </c>
      <c r="B54">
        <v>2014</v>
      </c>
      <c r="C54" t="s">
        <v>22</v>
      </c>
      <c r="E54" t="s">
        <v>23</v>
      </c>
      <c r="F54" t="s">
        <v>29</v>
      </c>
      <c r="G54">
        <v>29</v>
      </c>
      <c r="N54">
        <v>0</v>
      </c>
      <c r="P54" t="s">
        <v>24</v>
      </c>
      <c r="Q54" t="s">
        <v>1204</v>
      </c>
      <c r="R54" t="s">
        <v>26</v>
      </c>
      <c r="S54" t="s">
        <v>27</v>
      </c>
      <c r="T54" s="1">
        <v>3670</v>
      </c>
    </row>
    <row r="55" spans="1:20" x14ac:dyDescent="0.25">
      <c r="A55" t="s">
        <v>21</v>
      </c>
      <c r="B55">
        <v>2014</v>
      </c>
      <c r="C55" t="s">
        <v>22</v>
      </c>
      <c r="E55" t="s">
        <v>23</v>
      </c>
      <c r="F55" t="s">
        <v>29</v>
      </c>
      <c r="G55">
        <v>29</v>
      </c>
      <c r="N55">
        <v>0</v>
      </c>
      <c r="P55" t="s">
        <v>24</v>
      </c>
      <c r="Q55" t="s">
        <v>28</v>
      </c>
      <c r="R55" t="s">
        <v>26</v>
      </c>
      <c r="S55" t="s">
        <v>27</v>
      </c>
      <c r="T55" s="1">
        <v>3050</v>
      </c>
    </row>
    <row r="56" spans="1:20" x14ac:dyDescent="0.25">
      <c r="A56" t="s">
        <v>21</v>
      </c>
      <c r="B56">
        <v>2014</v>
      </c>
      <c r="C56" t="s">
        <v>22</v>
      </c>
      <c r="E56" t="s">
        <v>23</v>
      </c>
      <c r="F56" t="s">
        <v>29</v>
      </c>
      <c r="G56">
        <v>29</v>
      </c>
      <c r="N56">
        <v>0</v>
      </c>
      <c r="P56" t="s">
        <v>24</v>
      </c>
      <c r="Q56" t="s">
        <v>1205</v>
      </c>
      <c r="R56" t="s">
        <v>26</v>
      </c>
      <c r="S56" t="s">
        <v>27</v>
      </c>
      <c r="T56" s="1">
        <v>1820</v>
      </c>
    </row>
    <row r="57" spans="1:20" x14ac:dyDescent="0.25">
      <c r="A57" t="s">
        <v>21</v>
      </c>
      <c r="B57">
        <v>2013</v>
      </c>
      <c r="C57" t="s">
        <v>22</v>
      </c>
      <c r="E57" t="s">
        <v>23</v>
      </c>
      <c r="F57" t="s">
        <v>29</v>
      </c>
      <c r="G57">
        <v>29</v>
      </c>
      <c r="N57">
        <v>0</v>
      </c>
      <c r="P57" t="s">
        <v>24</v>
      </c>
      <c r="Q57" t="s">
        <v>25</v>
      </c>
      <c r="R57" t="s">
        <v>26</v>
      </c>
      <c r="S57" t="s">
        <v>27</v>
      </c>
      <c r="T57" s="1">
        <v>3500</v>
      </c>
    </row>
    <row r="58" spans="1:20" x14ac:dyDescent="0.25">
      <c r="A58" t="s">
        <v>21</v>
      </c>
      <c r="B58">
        <v>2013</v>
      </c>
      <c r="C58" t="s">
        <v>22</v>
      </c>
      <c r="E58" t="s">
        <v>23</v>
      </c>
      <c r="F58" t="s">
        <v>29</v>
      </c>
      <c r="G58">
        <v>29</v>
      </c>
      <c r="N58">
        <v>0</v>
      </c>
      <c r="P58" t="s">
        <v>24</v>
      </c>
      <c r="Q58" t="s">
        <v>1203</v>
      </c>
      <c r="R58" t="s">
        <v>26</v>
      </c>
      <c r="S58" t="s">
        <v>27</v>
      </c>
      <c r="T58" s="1">
        <v>4140</v>
      </c>
    </row>
    <row r="59" spans="1:20" x14ac:dyDescent="0.25">
      <c r="A59" t="s">
        <v>21</v>
      </c>
      <c r="B59">
        <v>2013</v>
      </c>
      <c r="C59" t="s">
        <v>22</v>
      </c>
      <c r="E59" t="s">
        <v>23</v>
      </c>
      <c r="F59" t="s">
        <v>29</v>
      </c>
      <c r="G59">
        <v>29</v>
      </c>
      <c r="N59">
        <v>0</v>
      </c>
      <c r="P59" t="s">
        <v>24</v>
      </c>
      <c r="Q59" t="s">
        <v>1204</v>
      </c>
      <c r="R59" t="s">
        <v>26</v>
      </c>
      <c r="S59" t="s">
        <v>27</v>
      </c>
      <c r="T59" s="1">
        <v>3450</v>
      </c>
    </row>
    <row r="60" spans="1:20" x14ac:dyDescent="0.25">
      <c r="A60" t="s">
        <v>21</v>
      </c>
      <c r="B60">
        <v>2013</v>
      </c>
      <c r="C60" t="s">
        <v>22</v>
      </c>
      <c r="E60" t="s">
        <v>23</v>
      </c>
      <c r="F60" t="s">
        <v>29</v>
      </c>
      <c r="G60">
        <v>29</v>
      </c>
      <c r="N60">
        <v>0</v>
      </c>
      <c r="P60" t="s">
        <v>24</v>
      </c>
      <c r="Q60" t="s">
        <v>28</v>
      </c>
      <c r="R60" t="s">
        <v>26</v>
      </c>
      <c r="S60" t="s">
        <v>27</v>
      </c>
      <c r="T60" s="1">
        <v>2850</v>
      </c>
    </row>
    <row r="61" spans="1:20" x14ac:dyDescent="0.25">
      <c r="A61" t="s">
        <v>21</v>
      </c>
      <c r="B61">
        <v>2013</v>
      </c>
      <c r="C61" t="s">
        <v>22</v>
      </c>
      <c r="E61" t="s">
        <v>23</v>
      </c>
      <c r="F61" t="s">
        <v>29</v>
      </c>
      <c r="G61">
        <v>29</v>
      </c>
      <c r="N61">
        <v>0</v>
      </c>
      <c r="P61" t="s">
        <v>24</v>
      </c>
      <c r="Q61" t="s">
        <v>1205</v>
      </c>
      <c r="R61" t="s">
        <v>26</v>
      </c>
      <c r="S61" t="s">
        <v>27</v>
      </c>
      <c r="T61" s="1">
        <v>1790</v>
      </c>
    </row>
    <row r="62" spans="1:20" x14ac:dyDescent="0.25">
      <c r="A62" t="s">
        <v>21</v>
      </c>
      <c r="B62">
        <v>2012</v>
      </c>
      <c r="C62" t="s">
        <v>22</v>
      </c>
      <c r="E62" t="s">
        <v>23</v>
      </c>
      <c r="F62" t="s">
        <v>29</v>
      </c>
      <c r="G62">
        <v>29</v>
      </c>
      <c r="N62">
        <v>0</v>
      </c>
      <c r="P62" t="s">
        <v>24</v>
      </c>
      <c r="Q62" t="s">
        <v>25</v>
      </c>
      <c r="R62" t="s">
        <v>26</v>
      </c>
      <c r="S62" t="s">
        <v>27</v>
      </c>
      <c r="T62" s="1">
        <v>3120</v>
      </c>
    </row>
    <row r="63" spans="1:20" x14ac:dyDescent="0.25">
      <c r="A63" t="s">
        <v>21</v>
      </c>
      <c r="B63">
        <v>2012</v>
      </c>
      <c r="C63" t="s">
        <v>22</v>
      </c>
      <c r="E63" t="s">
        <v>23</v>
      </c>
      <c r="F63" t="s">
        <v>29</v>
      </c>
      <c r="G63">
        <v>29</v>
      </c>
      <c r="N63">
        <v>0</v>
      </c>
      <c r="P63" t="s">
        <v>24</v>
      </c>
      <c r="Q63" t="s">
        <v>1203</v>
      </c>
      <c r="R63" t="s">
        <v>26</v>
      </c>
      <c r="S63" t="s">
        <v>27</v>
      </c>
      <c r="T63" s="1">
        <v>3640</v>
      </c>
    </row>
    <row r="64" spans="1:20" x14ac:dyDescent="0.25">
      <c r="A64" t="s">
        <v>21</v>
      </c>
      <c r="B64">
        <v>2012</v>
      </c>
      <c r="C64" t="s">
        <v>22</v>
      </c>
      <c r="E64" t="s">
        <v>23</v>
      </c>
      <c r="F64" t="s">
        <v>29</v>
      </c>
      <c r="G64">
        <v>29</v>
      </c>
      <c r="N64">
        <v>0</v>
      </c>
      <c r="P64" t="s">
        <v>24</v>
      </c>
      <c r="Q64" t="s">
        <v>1204</v>
      </c>
      <c r="R64" t="s">
        <v>26</v>
      </c>
      <c r="S64" t="s">
        <v>27</v>
      </c>
      <c r="T64" s="1">
        <v>3080</v>
      </c>
    </row>
    <row r="65" spans="1:20" x14ac:dyDescent="0.25">
      <c r="A65" t="s">
        <v>21</v>
      </c>
      <c r="B65">
        <v>2012</v>
      </c>
      <c r="C65" t="s">
        <v>22</v>
      </c>
      <c r="E65" t="s">
        <v>23</v>
      </c>
      <c r="F65" t="s">
        <v>29</v>
      </c>
      <c r="G65">
        <v>29</v>
      </c>
      <c r="N65">
        <v>0</v>
      </c>
      <c r="P65" t="s">
        <v>24</v>
      </c>
      <c r="Q65" t="s">
        <v>28</v>
      </c>
      <c r="R65" t="s">
        <v>26</v>
      </c>
      <c r="S65" t="s">
        <v>27</v>
      </c>
      <c r="T65" s="1">
        <v>2710</v>
      </c>
    </row>
    <row r="66" spans="1:20" x14ac:dyDescent="0.25">
      <c r="A66" t="s">
        <v>21</v>
      </c>
      <c r="B66">
        <v>2012</v>
      </c>
      <c r="C66" t="s">
        <v>22</v>
      </c>
      <c r="E66" t="s">
        <v>23</v>
      </c>
      <c r="F66" t="s">
        <v>29</v>
      </c>
      <c r="G66">
        <v>29</v>
      </c>
      <c r="N66">
        <v>0</v>
      </c>
      <c r="P66" t="s">
        <v>24</v>
      </c>
      <c r="Q66" t="s">
        <v>1205</v>
      </c>
      <c r="R66" t="s">
        <v>26</v>
      </c>
      <c r="S66" t="s">
        <v>27</v>
      </c>
      <c r="T66" s="1">
        <v>1700</v>
      </c>
    </row>
    <row r="67" spans="1:20" x14ac:dyDescent="0.25">
      <c r="A67" t="s">
        <v>21</v>
      </c>
      <c r="B67">
        <v>2011</v>
      </c>
      <c r="C67" t="s">
        <v>22</v>
      </c>
      <c r="E67" t="s">
        <v>23</v>
      </c>
      <c r="F67" t="s">
        <v>29</v>
      </c>
      <c r="G67">
        <v>29</v>
      </c>
      <c r="N67">
        <v>0</v>
      </c>
      <c r="P67" t="s">
        <v>24</v>
      </c>
      <c r="Q67" t="s">
        <v>25</v>
      </c>
      <c r="R67" t="s">
        <v>26</v>
      </c>
      <c r="S67" t="s">
        <v>27</v>
      </c>
      <c r="T67" s="1">
        <v>2790</v>
      </c>
    </row>
    <row r="68" spans="1:20" x14ac:dyDescent="0.25">
      <c r="A68" t="s">
        <v>21</v>
      </c>
      <c r="B68">
        <v>2011</v>
      </c>
      <c r="C68" t="s">
        <v>22</v>
      </c>
      <c r="E68" t="s">
        <v>23</v>
      </c>
      <c r="F68" t="s">
        <v>29</v>
      </c>
      <c r="G68">
        <v>29</v>
      </c>
      <c r="N68">
        <v>0</v>
      </c>
      <c r="P68" t="s">
        <v>24</v>
      </c>
      <c r="Q68" t="s">
        <v>1203</v>
      </c>
      <c r="R68" t="s">
        <v>26</v>
      </c>
      <c r="S68" t="s">
        <v>27</v>
      </c>
      <c r="T68" s="1">
        <v>3320</v>
      </c>
    </row>
    <row r="69" spans="1:20" x14ac:dyDescent="0.25">
      <c r="A69" t="s">
        <v>21</v>
      </c>
      <c r="B69">
        <v>2011</v>
      </c>
      <c r="C69" t="s">
        <v>22</v>
      </c>
      <c r="E69" t="s">
        <v>23</v>
      </c>
      <c r="F69" t="s">
        <v>29</v>
      </c>
      <c r="G69">
        <v>29</v>
      </c>
      <c r="N69">
        <v>0</v>
      </c>
      <c r="P69" t="s">
        <v>24</v>
      </c>
      <c r="Q69" t="s">
        <v>1204</v>
      </c>
      <c r="R69" t="s">
        <v>26</v>
      </c>
      <c r="S69" t="s">
        <v>27</v>
      </c>
      <c r="T69" s="1">
        <v>2750</v>
      </c>
    </row>
    <row r="70" spans="1:20" x14ac:dyDescent="0.25">
      <c r="A70" t="s">
        <v>21</v>
      </c>
      <c r="B70">
        <v>2011</v>
      </c>
      <c r="C70" t="s">
        <v>22</v>
      </c>
      <c r="E70" t="s">
        <v>23</v>
      </c>
      <c r="F70" t="s">
        <v>29</v>
      </c>
      <c r="G70">
        <v>29</v>
      </c>
      <c r="N70">
        <v>0</v>
      </c>
      <c r="P70" t="s">
        <v>24</v>
      </c>
      <c r="Q70" t="s">
        <v>28</v>
      </c>
      <c r="R70" t="s">
        <v>26</v>
      </c>
      <c r="S70" t="s">
        <v>27</v>
      </c>
      <c r="T70" s="1">
        <v>2420</v>
      </c>
    </row>
    <row r="71" spans="1:20" x14ac:dyDescent="0.25">
      <c r="A71" t="s">
        <v>21</v>
      </c>
      <c r="B71">
        <v>2011</v>
      </c>
      <c r="C71" t="s">
        <v>22</v>
      </c>
      <c r="E71" t="s">
        <v>23</v>
      </c>
      <c r="F71" t="s">
        <v>29</v>
      </c>
      <c r="G71">
        <v>29</v>
      </c>
      <c r="N71">
        <v>0</v>
      </c>
      <c r="P71" t="s">
        <v>24</v>
      </c>
      <c r="Q71" t="s">
        <v>1205</v>
      </c>
      <c r="R71" t="s">
        <v>26</v>
      </c>
      <c r="S71" t="s">
        <v>27</v>
      </c>
      <c r="T71" s="1">
        <v>1610</v>
      </c>
    </row>
    <row r="72" spans="1:20" x14ac:dyDescent="0.25">
      <c r="A72" t="s">
        <v>21</v>
      </c>
      <c r="B72">
        <v>2010</v>
      </c>
      <c r="C72" t="s">
        <v>22</v>
      </c>
      <c r="E72" t="s">
        <v>23</v>
      </c>
      <c r="F72" t="s">
        <v>29</v>
      </c>
      <c r="G72">
        <v>29</v>
      </c>
      <c r="N72">
        <v>0</v>
      </c>
      <c r="P72" t="s">
        <v>24</v>
      </c>
      <c r="Q72" t="s">
        <v>25</v>
      </c>
      <c r="R72" t="s">
        <v>26</v>
      </c>
      <c r="S72" t="s">
        <v>27</v>
      </c>
      <c r="T72" s="1">
        <v>2600</v>
      </c>
    </row>
    <row r="73" spans="1:20" x14ac:dyDescent="0.25">
      <c r="A73" t="s">
        <v>21</v>
      </c>
      <c r="B73">
        <v>2010</v>
      </c>
      <c r="C73" t="s">
        <v>22</v>
      </c>
      <c r="E73" t="s">
        <v>23</v>
      </c>
      <c r="F73" t="s">
        <v>29</v>
      </c>
      <c r="G73">
        <v>29</v>
      </c>
      <c r="N73">
        <v>0</v>
      </c>
      <c r="P73" t="s">
        <v>24</v>
      </c>
      <c r="Q73" t="s">
        <v>1203</v>
      </c>
      <c r="R73" t="s">
        <v>26</v>
      </c>
      <c r="S73" t="s">
        <v>27</v>
      </c>
      <c r="T73" s="1">
        <v>3140</v>
      </c>
    </row>
    <row r="74" spans="1:20" x14ac:dyDescent="0.25">
      <c r="A74" t="s">
        <v>21</v>
      </c>
      <c r="B74">
        <v>2010</v>
      </c>
      <c r="C74" t="s">
        <v>22</v>
      </c>
      <c r="E74" t="s">
        <v>23</v>
      </c>
      <c r="F74" t="s">
        <v>29</v>
      </c>
      <c r="G74">
        <v>29</v>
      </c>
      <c r="N74">
        <v>0</v>
      </c>
      <c r="P74" t="s">
        <v>24</v>
      </c>
      <c r="Q74" t="s">
        <v>1204</v>
      </c>
      <c r="R74" t="s">
        <v>26</v>
      </c>
      <c r="S74" t="s">
        <v>27</v>
      </c>
      <c r="T74" s="1">
        <v>2560</v>
      </c>
    </row>
    <row r="75" spans="1:20" x14ac:dyDescent="0.25">
      <c r="A75" t="s">
        <v>21</v>
      </c>
      <c r="B75">
        <v>2010</v>
      </c>
      <c r="C75" t="s">
        <v>22</v>
      </c>
      <c r="E75" t="s">
        <v>23</v>
      </c>
      <c r="F75" t="s">
        <v>29</v>
      </c>
      <c r="G75">
        <v>29</v>
      </c>
      <c r="N75">
        <v>0</v>
      </c>
      <c r="P75" t="s">
        <v>24</v>
      </c>
      <c r="Q75" t="s">
        <v>28</v>
      </c>
      <c r="R75" t="s">
        <v>26</v>
      </c>
      <c r="S75" t="s">
        <v>27</v>
      </c>
      <c r="T75" s="1">
        <v>2270</v>
      </c>
    </row>
    <row r="76" spans="1:20" x14ac:dyDescent="0.25">
      <c r="A76" t="s">
        <v>21</v>
      </c>
      <c r="B76">
        <v>2010</v>
      </c>
      <c r="C76" t="s">
        <v>22</v>
      </c>
      <c r="E76" t="s">
        <v>23</v>
      </c>
      <c r="F76" t="s">
        <v>29</v>
      </c>
      <c r="G76">
        <v>29</v>
      </c>
      <c r="N76">
        <v>0</v>
      </c>
      <c r="P76" t="s">
        <v>24</v>
      </c>
      <c r="Q76" t="s">
        <v>1205</v>
      </c>
      <c r="R76" t="s">
        <v>26</v>
      </c>
      <c r="S76" t="s">
        <v>27</v>
      </c>
      <c r="T76" s="1">
        <v>1600</v>
      </c>
    </row>
    <row r="77" spans="1:20" x14ac:dyDescent="0.25">
      <c r="A77" t="s">
        <v>21</v>
      </c>
      <c r="B77">
        <v>2009</v>
      </c>
      <c r="C77" t="s">
        <v>22</v>
      </c>
      <c r="E77" t="s">
        <v>23</v>
      </c>
      <c r="F77" t="s">
        <v>29</v>
      </c>
      <c r="G77">
        <v>29</v>
      </c>
      <c r="N77">
        <v>0</v>
      </c>
      <c r="P77" t="s">
        <v>24</v>
      </c>
      <c r="Q77" t="s">
        <v>25</v>
      </c>
      <c r="R77" t="s">
        <v>26</v>
      </c>
      <c r="S77" t="s">
        <v>27</v>
      </c>
      <c r="T77" s="1">
        <v>2490</v>
      </c>
    </row>
    <row r="78" spans="1:20" x14ac:dyDescent="0.25">
      <c r="A78" t="s">
        <v>21</v>
      </c>
      <c r="B78">
        <v>2009</v>
      </c>
      <c r="C78" t="s">
        <v>22</v>
      </c>
      <c r="E78" t="s">
        <v>23</v>
      </c>
      <c r="F78" t="s">
        <v>29</v>
      </c>
      <c r="G78">
        <v>29</v>
      </c>
      <c r="N78">
        <v>0</v>
      </c>
      <c r="P78" t="s">
        <v>24</v>
      </c>
      <c r="Q78" t="s">
        <v>1203</v>
      </c>
      <c r="R78" t="s">
        <v>26</v>
      </c>
      <c r="S78" t="s">
        <v>27</v>
      </c>
      <c r="T78" s="1">
        <v>2990</v>
      </c>
    </row>
    <row r="79" spans="1:20" x14ac:dyDescent="0.25">
      <c r="A79" t="s">
        <v>21</v>
      </c>
      <c r="B79">
        <v>2009</v>
      </c>
      <c r="C79" t="s">
        <v>22</v>
      </c>
      <c r="E79" t="s">
        <v>23</v>
      </c>
      <c r="F79" t="s">
        <v>29</v>
      </c>
      <c r="G79">
        <v>29</v>
      </c>
      <c r="N79">
        <v>0</v>
      </c>
      <c r="P79" t="s">
        <v>24</v>
      </c>
      <c r="Q79" t="s">
        <v>1204</v>
      </c>
      <c r="R79" t="s">
        <v>26</v>
      </c>
      <c r="S79" t="s">
        <v>27</v>
      </c>
      <c r="T79" s="1">
        <v>2450</v>
      </c>
    </row>
    <row r="80" spans="1:20" x14ac:dyDescent="0.25">
      <c r="A80" t="s">
        <v>21</v>
      </c>
      <c r="B80">
        <v>2009</v>
      </c>
      <c r="C80" t="s">
        <v>22</v>
      </c>
      <c r="E80" t="s">
        <v>23</v>
      </c>
      <c r="F80" t="s">
        <v>29</v>
      </c>
      <c r="G80">
        <v>29</v>
      </c>
      <c r="N80">
        <v>0</v>
      </c>
      <c r="P80" t="s">
        <v>24</v>
      </c>
      <c r="Q80" t="s">
        <v>28</v>
      </c>
      <c r="R80" t="s">
        <v>26</v>
      </c>
      <c r="S80" t="s">
        <v>27</v>
      </c>
      <c r="T80" s="1">
        <v>2160</v>
      </c>
    </row>
    <row r="81" spans="1:20" x14ac:dyDescent="0.25">
      <c r="A81" t="s">
        <v>21</v>
      </c>
      <c r="B81">
        <v>2009</v>
      </c>
      <c r="C81" t="s">
        <v>22</v>
      </c>
      <c r="E81" t="s">
        <v>23</v>
      </c>
      <c r="F81" t="s">
        <v>29</v>
      </c>
      <c r="G81">
        <v>29</v>
      </c>
      <c r="N81">
        <v>0</v>
      </c>
      <c r="P81" t="s">
        <v>24</v>
      </c>
      <c r="Q81" t="s">
        <v>1205</v>
      </c>
      <c r="R81" t="s">
        <v>26</v>
      </c>
      <c r="S81" t="s">
        <v>27</v>
      </c>
      <c r="T81" s="1">
        <v>1670</v>
      </c>
    </row>
    <row r="82" spans="1:20" x14ac:dyDescent="0.25">
      <c r="A82" t="s">
        <v>21</v>
      </c>
      <c r="B82">
        <v>2008</v>
      </c>
      <c r="C82" t="s">
        <v>22</v>
      </c>
      <c r="E82" t="s">
        <v>23</v>
      </c>
      <c r="F82" t="s">
        <v>29</v>
      </c>
      <c r="G82">
        <v>29</v>
      </c>
      <c r="N82">
        <v>0</v>
      </c>
      <c r="P82" t="s">
        <v>24</v>
      </c>
      <c r="Q82" t="s">
        <v>25</v>
      </c>
      <c r="R82" t="s">
        <v>26</v>
      </c>
      <c r="S82" t="s">
        <v>27</v>
      </c>
      <c r="T82" s="1">
        <v>2500</v>
      </c>
    </row>
    <row r="83" spans="1:20" x14ac:dyDescent="0.25">
      <c r="A83" t="s">
        <v>21</v>
      </c>
      <c r="B83">
        <v>2008</v>
      </c>
      <c r="C83" t="s">
        <v>22</v>
      </c>
      <c r="E83" t="s">
        <v>23</v>
      </c>
      <c r="F83" t="s">
        <v>29</v>
      </c>
      <c r="G83">
        <v>29</v>
      </c>
      <c r="N83">
        <v>0</v>
      </c>
      <c r="P83" t="s">
        <v>24</v>
      </c>
      <c r="Q83" t="s">
        <v>1203</v>
      </c>
      <c r="R83" t="s">
        <v>26</v>
      </c>
      <c r="S83" t="s">
        <v>27</v>
      </c>
      <c r="T83" s="1">
        <v>2980</v>
      </c>
    </row>
    <row r="84" spans="1:20" x14ac:dyDescent="0.25">
      <c r="A84" t="s">
        <v>21</v>
      </c>
      <c r="B84">
        <v>2008</v>
      </c>
      <c r="C84" t="s">
        <v>22</v>
      </c>
      <c r="E84" t="s">
        <v>23</v>
      </c>
      <c r="F84" t="s">
        <v>29</v>
      </c>
      <c r="G84">
        <v>29</v>
      </c>
      <c r="N84">
        <v>0</v>
      </c>
      <c r="P84" t="s">
        <v>24</v>
      </c>
      <c r="Q84" t="s">
        <v>1204</v>
      </c>
      <c r="R84" t="s">
        <v>26</v>
      </c>
      <c r="S84" t="s">
        <v>27</v>
      </c>
      <c r="T84" s="1">
        <v>2470</v>
      </c>
    </row>
    <row r="85" spans="1:20" x14ac:dyDescent="0.25">
      <c r="A85" t="s">
        <v>21</v>
      </c>
      <c r="B85">
        <v>2008</v>
      </c>
      <c r="C85" t="s">
        <v>22</v>
      </c>
      <c r="E85" t="s">
        <v>23</v>
      </c>
      <c r="F85" t="s">
        <v>29</v>
      </c>
      <c r="G85">
        <v>29</v>
      </c>
      <c r="N85">
        <v>0</v>
      </c>
      <c r="P85" t="s">
        <v>24</v>
      </c>
      <c r="Q85" t="s">
        <v>28</v>
      </c>
      <c r="R85" t="s">
        <v>26</v>
      </c>
      <c r="S85" t="s">
        <v>27</v>
      </c>
      <c r="T85" s="1">
        <v>2300</v>
      </c>
    </row>
    <row r="86" spans="1:20" x14ac:dyDescent="0.25">
      <c r="A86" t="s">
        <v>21</v>
      </c>
      <c r="B86">
        <v>2008</v>
      </c>
      <c r="C86" t="s">
        <v>22</v>
      </c>
      <c r="E86" t="s">
        <v>23</v>
      </c>
      <c r="F86" t="s">
        <v>29</v>
      </c>
      <c r="G86">
        <v>29</v>
      </c>
      <c r="N86">
        <v>0</v>
      </c>
      <c r="P86" t="s">
        <v>24</v>
      </c>
      <c r="Q86" t="s">
        <v>1205</v>
      </c>
      <c r="R86" t="s">
        <v>26</v>
      </c>
      <c r="S86" t="s">
        <v>27</v>
      </c>
      <c r="T86" s="1">
        <v>1800</v>
      </c>
    </row>
    <row r="87" spans="1:20" x14ac:dyDescent="0.25">
      <c r="A87" t="s">
        <v>21</v>
      </c>
      <c r="B87">
        <v>2007</v>
      </c>
      <c r="C87" t="s">
        <v>22</v>
      </c>
      <c r="E87" t="s">
        <v>23</v>
      </c>
      <c r="F87" t="s">
        <v>29</v>
      </c>
      <c r="G87">
        <v>29</v>
      </c>
      <c r="N87">
        <v>0</v>
      </c>
      <c r="P87" t="s">
        <v>24</v>
      </c>
      <c r="Q87" t="s">
        <v>25</v>
      </c>
      <c r="R87" t="s">
        <v>26</v>
      </c>
      <c r="S87" t="s">
        <v>27</v>
      </c>
      <c r="T87" s="1">
        <v>2330</v>
      </c>
    </row>
    <row r="88" spans="1:20" x14ac:dyDescent="0.25">
      <c r="A88" t="s">
        <v>21</v>
      </c>
      <c r="B88">
        <v>2007</v>
      </c>
      <c r="C88" t="s">
        <v>22</v>
      </c>
      <c r="E88" t="s">
        <v>23</v>
      </c>
      <c r="F88" t="s">
        <v>29</v>
      </c>
      <c r="G88">
        <v>29</v>
      </c>
      <c r="N88">
        <v>0</v>
      </c>
      <c r="P88" t="s">
        <v>24</v>
      </c>
      <c r="Q88" t="s">
        <v>1203</v>
      </c>
      <c r="R88" t="s">
        <v>26</v>
      </c>
      <c r="S88" t="s">
        <v>27</v>
      </c>
      <c r="T88" s="1">
        <v>2800</v>
      </c>
    </row>
    <row r="89" spans="1:20" x14ac:dyDescent="0.25">
      <c r="A89" t="s">
        <v>21</v>
      </c>
      <c r="B89">
        <v>2007</v>
      </c>
      <c r="C89" t="s">
        <v>22</v>
      </c>
      <c r="E89" t="s">
        <v>23</v>
      </c>
      <c r="F89" t="s">
        <v>29</v>
      </c>
      <c r="G89">
        <v>29</v>
      </c>
      <c r="N89">
        <v>0</v>
      </c>
      <c r="P89" t="s">
        <v>24</v>
      </c>
      <c r="Q89" t="s">
        <v>1204</v>
      </c>
      <c r="R89" t="s">
        <v>26</v>
      </c>
      <c r="S89" t="s">
        <v>27</v>
      </c>
      <c r="T89" s="1">
        <v>2300</v>
      </c>
    </row>
    <row r="90" spans="1:20" x14ac:dyDescent="0.25">
      <c r="A90" t="s">
        <v>21</v>
      </c>
      <c r="B90">
        <v>2007</v>
      </c>
      <c r="C90" t="s">
        <v>22</v>
      </c>
      <c r="E90" t="s">
        <v>23</v>
      </c>
      <c r="F90" t="s">
        <v>29</v>
      </c>
      <c r="G90">
        <v>29</v>
      </c>
      <c r="N90">
        <v>0</v>
      </c>
      <c r="P90" t="s">
        <v>24</v>
      </c>
      <c r="Q90" t="s">
        <v>28</v>
      </c>
      <c r="R90" t="s">
        <v>26</v>
      </c>
      <c r="S90" t="s">
        <v>27</v>
      </c>
      <c r="T90" s="1">
        <v>2170</v>
      </c>
    </row>
    <row r="91" spans="1:20" x14ac:dyDescent="0.25">
      <c r="A91" t="s">
        <v>21</v>
      </c>
      <c r="B91">
        <v>2007</v>
      </c>
      <c r="C91" t="s">
        <v>22</v>
      </c>
      <c r="E91" t="s">
        <v>23</v>
      </c>
      <c r="F91" t="s">
        <v>29</v>
      </c>
      <c r="G91">
        <v>29</v>
      </c>
      <c r="N91">
        <v>0</v>
      </c>
      <c r="P91" t="s">
        <v>24</v>
      </c>
      <c r="Q91" t="s">
        <v>1205</v>
      </c>
      <c r="R91" t="s">
        <v>26</v>
      </c>
      <c r="S91" t="s">
        <v>27</v>
      </c>
      <c r="T91" s="1">
        <v>1730</v>
      </c>
    </row>
    <row r="92" spans="1:20" x14ac:dyDescent="0.25">
      <c r="A92" t="s">
        <v>21</v>
      </c>
      <c r="B92">
        <v>2006</v>
      </c>
      <c r="C92" t="s">
        <v>22</v>
      </c>
      <c r="E92" t="s">
        <v>23</v>
      </c>
      <c r="F92" t="s">
        <v>29</v>
      </c>
      <c r="G92">
        <v>29</v>
      </c>
      <c r="N92">
        <v>0</v>
      </c>
      <c r="P92" t="s">
        <v>24</v>
      </c>
      <c r="Q92" t="s">
        <v>25</v>
      </c>
      <c r="R92" t="s">
        <v>26</v>
      </c>
      <c r="S92" t="s">
        <v>27</v>
      </c>
      <c r="T92" s="1">
        <v>2010</v>
      </c>
    </row>
    <row r="93" spans="1:20" x14ac:dyDescent="0.25">
      <c r="A93" t="s">
        <v>21</v>
      </c>
      <c r="B93">
        <v>2006</v>
      </c>
      <c r="C93" t="s">
        <v>22</v>
      </c>
      <c r="E93" t="s">
        <v>23</v>
      </c>
      <c r="F93" t="s">
        <v>29</v>
      </c>
      <c r="G93">
        <v>29</v>
      </c>
      <c r="N93">
        <v>0</v>
      </c>
      <c r="P93" t="s">
        <v>24</v>
      </c>
      <c r="Q93" t="s">
        <v>1203</v>
      </c>
      <c r="R93" t="s">
        <v>26</v>
      </c>
      <c r="S93" t="s">
        <v>27</v>
      </c>
      <c r="T93" s="1">
        <v>2650</v>
      </c>
    </row>
    <row r="94" spans="1:20" x14ac:dyDescent="0.25">
      <c r="A94" t="s">
        <v>21</v>
      </c>
      <c r="B94">
        <v>2006</v>
      </c>
      <c r="C94" t="s">
        <v>22</v>
      </c>
      <c r="E94" t="s">
        <v>23</v>
      </c>
      <c r="F94" t="s">
        <v>29</v>
      </c>
      <c r="G94">
        <v>29</v>
      </c>
      <c r="N94">
        <v>0</v>
      </c>
      <c r="P94" t="s">
        <v>24</v>
      </c>
      <c r="Q94" t="s">
        <v>1204</v>
      </c>
      <c r="R94" t="s">
        <v>26</v>
      </c>
      <c r="S94" t="s">
        <v>27</v>
      </c>
      <c r="T94" s="1">
        <v>1970</v>
      </c>
    </row>
    <row r="95" spans="1:20" x14ac:dyDescent="0.25">
      <c r="A95" t="s">
        <v>21</v>
      </c>
      <c r="B95">
        <v>2006</v>
      </c>
      <c r="C95" t="s">
        <v>22</v>
      </c>
      <c r="E95" t="s">
        <v>23</v>
      </c>
      <c r="F95" t="s">
        <v>29</v>
      </c>
      <c r="G95">
        <v>29</v>
      </c>
      <c r="N95">
        <v>0</v>
      </c>
      <c r="P95" t="s">
        <v>24</v>
      </c>
      <c r="Q95" t="s">
        <v>28</v>
      </c>
      <c r="R95" t="s">
        <v>26</v>
      </c>
      <c r="S95" t="s">
        <v>27</v>
      </c>
      <c r="T95" s="1">
        <v>1910</v>
      </c>
    </row>
    <row r="96" spans="1:20" x14ac:dyDescent="0.25">
      <c r="A96" t="s">
        <v>21</v>
      </c>
      <c r="B96">
        <v>2006</v>
      </c>
      <c r="C96" t="s">
        <v>22</v>
      </c>
      <c r="E96" t="s">
        <v>23</v>
      </c>
      <c r="F96" t="s">
        <v>29</v>
      </c>
      <c r="G96">
        <v>29</v>
      </c>
      <c r="N96">
        <v>0</v>
      </c>
      <c r="P96" t="s">
        <v>24</v>
      </c>
      <c r="Q96" t="s">
        <v>1205</v>
      </c>
      <c r="R96" t="s">
        <v>26</v>
      </c>
      <c r="S96" t="s">
        <v>27</v>
      </c>
      <c r="T96" s="1">
        <v>1500</v>
      </c>
    </row>
    <row r="97" spans="1:20" x14ac:dyDescent="0.25">
      <c r="A97" t="s">
        <v>21</v>
      </c>
      <c r="B97">
        <v>2005</v>
      </c>
      <c r="C97" t="s">
        <v>22</v>
      </c>
      <c r="E97" t="s">
        <v>23</v>
      </c>
      <c r="F97" t="s">
        <v>29</v>
      </c>
      <c r="G97">
        <v>29</v>
      </c>
      <c r="N97">
        <v>0</v>
      </c>
      <c r="P97" t="s">
        <v>24</v>
      </c>
      <c r="Q97" t="s">
        <v>25</v>
      </c>
      <c r="R97" t="s">
        <v>26</v>
      </c>
      <c r="S97" t="s">
        <v>27</v>
      </c>
      <c r="T97" s="1">
        <v>1830</v>
      </c>
    </row>
    <row r="98" spans="1:20" x14ac:dyDescent="0.25">
      <c r="A98" t="s">
        <v>21</v>
      </c>
      <c r="B98">
        <v>2005</v>
      </c>
      <c r="C98" t="s">
        <v>22</v>
      </c>
      <c r="E98" t="s">
        <v>23</v>
      </c>
      <c r="F98" t="s">
        <v>29</v>
      </c>
      <c r="G98">
        <v>29</v>
      </c>
      <c r="N98">
        <v>0</v>
      </c>
      <c r="P98" t="s">
        <v>24</v>
      </c>
      <c r="Q98" t="s">
        <v>1203</v>
      </c>
      <c r="R98" t="s">
        <v>26</v>
      </c>
      <c r="S98" t="s">
        <v>27</v>
      </c>
      <c r="T98" s="1">
        <v>2410</v>
      </c>
    </row>
    <row r="99" spans="1:20" x14ac:dyDescent="0.25">
      <c r="A99" t="s">
        <v>21</v>
      </c>
      <c r="B99">
        <v>2005</v>
      </c>
      <c r="C99" t="s">
        <v>22</v>
      </c>
      <c r="E99" t="s">
        <v>23</v>
      </c>
      <c r="F99" t="s">
        <v>29</v>
      </c>
      <c r="G99">
        <v>29</v>
      </c>
      <c r="N99">
        <v>0</v>
      </c>
      <c r="P99" t="s">
        <v>24</v>
      </c>
      <c r="Q99" t="s">
        <v>1204</v>
      </c>
      <c r="R99" t="s">
        <v>26</v>
      </c>
      <c r="S99" t="s">
        <v>27</v>
      </c>
      <c r="T99" s="1">
        <v>1800</v>
      </c>
    </row>
    <row r="100" spans="1:20" x14ac:dyDescent="0.25">
      <c r="A100" t="s">
        <v>21</v>
      </c>
      <c r="B100">
        <v>2005</v>
      </c>
      <c r="C100" t="s">
        <v>22</v>
      </c>
      <c r="E100" t="s">
        <v>23</v>
      </c>
      <c r="F100" t="s">
        <v>29</v>
      </c>
      <c r="G100">
        <v>29</v>
      </c>
      <c r="N100">
        <v>0</v>
      </c>
      <c r="P100" t="s">
        <v>24</v>
      </c>
      <c r="Q100" t="s">
        <v>28</v>
      </c>
      <c r="R100" t="s">
        <v>26</v>
      </c>
      <c r="S100" t="s">
        <v>27</v>
      </c>
      <c r="T100" s="1">
        <v>1750</v>
      </c>
    </row>
    <row r="101" spans="1:20" x14ac:dyDescent="0.25">
      <c r="A101" t="s">
        <v>21</v>
      </c>
      <c r="B101">
        <v>2005</v>
      </c>
      <c r="C101" t="s">
        <v>22</v>
      </c>
      <c r="E101" t="s">
        <v>23</v>
      </c>
      <c r="F101" t="s">
        <v>29</v>
      </c>
      <c r="G101">
        <v>29</v>
      </c>
      <c r="N101">
        <v>0</v>
      </c>
      <c r="P101" t="s">
        <v>24</v>
      </c>
      <c r="Q101" t="s">
        <v>1205</v>
      </c>
      <c r="R101" t="s">
        <v>26</v>
      </c>
      <c r="S101" t="s">
        <v>27</v>
      </c>
      <c r="T101" s="1">
        <v>1310</v>
      </c>
    </row>
    <row r="102" spans="1:20" x14ac:dyDescent="0.25">
      <c r="A102" t="s">
        <v>21</v>
      </c>
      <c r="B102">
        <v>2004</v>
      </c>
      <c r="C102" t="s">
        <v>22</v>
      </c>
      <c r="E102" t="s">
        <v>23</v>
      </c>
      <c r="F102" t="s">
        <v>29</v>
      </c>
      <c r="G102">
        <v>29</v>
      </c>
      <c r="N102">
        <v>0</v>
      </c>
      <c r="P102" t="s">
        <v>24</v>
      </c>
      <c r="Q102" t="s">
        <v>25</v>
      </c>
      <c r="R102" t="s">
        <v>26</v>
      </c>
      <c r="S102" t="s">
        <v>27</v>
      </c>
      <c r="T102" s="1">
        <v>1660</v>
      </c>
    </row>
    <row r="103" spans="1:20" x14ac:dyDescent="0.25">
      <c r="A103" t="s">
        <v>21</v>
      </c>
      <c r="B103">
        <v>2004</v>
      </c>
      <c r="C103" t="s">
        <v>22</v>
      </c>
      <c r="E103" t="s">
        <v>23</v>
      </c>
      <c r="F103" t="s">
        <v>29</v>
      </c>
      <c r="G103">
        <v>29</v>
      </c>
      <c r="N103">
        <v>0</v>
      </c>
      <c r="P103" t="s">
        <v>24</v>
      </c>
      <c r="Q103" t="s">
        <v>1203</v>
      </c>
      <c r="R103" t="s">
        <v>26</v>
      </c>
      <c r="S103" t="s">
        <v>27</v>
      </c>
      <c r="T103" s="1">
        <v>2220</v>
      </c>
    </row>
    <row r="104" spans="1:20" x14ac:dyDescent="0.25">
      <c r="A104" t="s">
        <v>21</v>
      </c>
      <c r="B104">
        <v>2004</v>
      </c>
      <c r="C104" t="s">
        <v>22</v>
      </c>
      <c r="E104" t="s">
        <v>23</v>
      </c>
      <c r="F104" t="s">
        <v>29</v>
      </c>
      <c r="G104">
        <v>29</v>
      </c>
      <c r="N104">
        <v>0</v>
      </c>
      <c r="P104" t="s">
        <v>24</v>
      </c>
      <c r="Q104" t="s">
        <v>1204</v>
      </c>
      <c r="R104" t="s">
        <v>26</v>
      </c>
      <c r="S104" t="s">
        <v>27</v>
      </c>
      <c r="T104" s="1">
        <v>1630</v>
      </c>
    </row>
    <row r="105" spans="1:20" x14ac:dyDescent="0.25">
      <c r="A105" t="s">
        <v>21</v>
      </c>
      <c r="B105">
        <v>2004</v>
      </c>
      <c r="C105" t="s">
        <v>22</v>
      </c>
      <c r="E105" t="s">
        <v>23</v>
      </c>
      <c r="F105" t="s">
        <v>29</v>
      </c>
      <c r="G105">
        <v>29</v>
      </c>
      <c r="N105">
        <v>0</v>
      </c>
      <c r="P105" t="s">
        <v>24</v>
      </c>
      <c r="Q105" t="s">
        <v>28</v>
      </c>
      <c r="R105" t="s">
        <v>26</v>
      </c>
      <c r="S105" t="s">
        <v>27</v>
      </c>
      <c r="T105" s="1">
        <v>1560</v>
      </c>
    </row>
    <row r="106" spans="1:20" x14ac:dyDescent="0.25">
      <c r="A106" t="s">
        <v>21</v>
      </c>
      <c r="B106">
        <v>2004</v>
      </c>
      <c r="C106" t="s">
        <v>22</v>
      </c>
      <c r="E106" t="s">
        <v>23</v>
      </c>
      <c r="F106" t="s">
        <v>29</v>
      </c>
      <c r="G106">
        <v>29</v>
      </c>
      <c r="N106">
        <v>0</v>
      </c>
      <c r="P106" t="s">
        <v>24</v>
      </c>
      <c r="Q106" t="s">
        <v>1205</v>
      </c>
      <c r="R106" t="s">
        <v>26</v>
      </c>
      <c r="S106" t="s">
        <v>27</v>
      </c>
      <c r="T106" s="1">
        <v>1120</v>
      </c>
    </row>
    <row r="107" spans="1:20" x14ac:dyDescent="0.25">
      <c r="A107" t="s">
        <v>21</v>
      </c>
      <c r="B107">
        <v>2003</v>
      </c>
      <c r="C107" t="s">
        <v>22</v>
      </c>
      <c r="E107" t="s">
        <v>23</v>
      </c>
      <c r="F107" t="s">
        <v>29</v>
      </c>
      <c r="G107">
        <v>29</v>
      </c>
      <c r="N107">
        <v>0</v>
      </c>
      <c r="P107" t="s">
        <v>24</v>
      </c>
      <c r="Q107" t="s">
        <v>25</v>
      </c>
      <c r="R107" t="s">
        <v>26</v>
      </c>
      <c r="S107" t="s">
        <v>27</v>
      </c>
      <c r="T107" s="1">
        <v>1580</v>
      </c>
    </row>
    <row r="108" spans="1:20" x14ac:dyDescent="0.25">
      <c r="A108" t="s">
        <v>21</v>
      </c>
      <c r="B108">
        <v>2003</v>
      </c>
      <c r="C108" t="s">
        <v>22</v>
      </c>
      <c r="E108" t="s">
        <v>23</v>
      </c>
      <c r="F108" t="s">
        <v>29</v>
      </c>
      <c r="G108">
        <v>29</v>
      </c>
      <c r="N108">
        <v>0</v>
      </c>
      <c r="P108" t="s">
        <v>24</v>
      </c>
      <c r="Q108" t="s">
        <v>1203</v>
      </c>
      <c r="R108" t="s">
        <v>26</v>
      </c>
      <c r="S108" t="s">
        <v>27</v>
      </c>
      <c r="T108" s="1">
        <v>2150</v>
      </c>
    </row>
    <row r="109" spans="1:20" x14ac:dyDescent="0.25">
      <c r="A109" t="s">
        <v>21</v>
      </c>
      <c r="B109">
        <v>2003</v>
      </c>
      <c r="C109" t="s">
        <v>22</v>
      </c>
      <c r="E109" t="s">
        <v>23</v>
      </c>
      <c r="F109" t="s">
        <v>29</v>
      </c>
      <c r="G109">
        <v>29</v>
      </c>
      <c r="N109">
        <v>0</v>
      </c>
      <c r="P109" t="s">
        <v>24</v>
      </c>
      <c r="Q109" t="s">
        <v>1204</v>
      </c>
      <c r="R109" t="s">
        <v>26</v>
      </c>
      <c r="S109" t="s">
        <v>27</v>
      </c>
      <c r="T109" s="1">
        <v>1540</v>
      </c>
    </row>
    <row r="110" spans="1:20" x14ac:dyDescent="0.25">
      <c r="A110" t="s">
        <v>21</v>
      </c>
      <c r="B110">
        <v>2003</v>
      </c>
      <c r="C110" t="s">
        <v>22</v>
      </c>
      <c r="E110" t="s">
        <v>23</v>
      </c>
      <c r="F110" t="s">
        <v>29</v>
      </c>
      <c r="G110">
        <v>29</v>
      </c>
      <c r="N110">
        <v>0</v>
      </c>
      <c r="P110" t="s">
        <v>24</v>
      </c>
      <c r="Q110" t="s">
        <v>28</v>
      </c>
      <c r="R110" t="s">
        <v>26</v>
      </c>
      <c r="S110" t="s">
        <v>27</v>
      </c>
      <c r="T110" s="1">
        <v>1470</v>
      </c>
    </row>
    <row r="111" spans="1:20" x14ac:dyDescent="0.25">
      <c r="A111" t="s">
        <v>21</v>
      </c>
      <c r="B111">
        <v>2003</v>
      </c>
      <c r="C111" t="s">
        <v>22</v>
      </c>
      <c r="E111" t="s">
        <v>23</v>
      </c>
      <c r="F111" t="s">
        <v>29</v>
      </c>
      <c r="G111">
        <v>29</v>
      </c>
      <c r="N111">
        <v>0</v>
      </c>
      <c r="P111" t="s">
        <v>24</v>
      </c>
      <c r="Q111" t="s">
        <v>1205</v>
      </c>
      <c r="R111" t="s">
        <v>26</v>
      </c>
      <c r="S111" t="s">
        <v>27</v>
      </c>
      <c r="T111" s="1">
        <v>1050</v>
      </c>
    </row>
    <row r="112" spans="1:20" x14ac:dyDescent="0.25">
      <c r="A112" t="s">
        <v>21</v>
      </c>
      <c r="B112">
        <v>2002</v>
      </c>
      <c r="C112" t="s">
        <v>22</v>
      </c>
      <c r="E112" t="s">
        <v>23</v>
      </c>
      <c r="F112" t="s">
        <v>29</v>
      </c>
      <c r="G112">
        <v>29</v>
      </c>
      <c r="N112">
        <v>0</v>
      </c>
      <c r="P112" t="s">
        <v>24</v>
      </c>
      <c r="Q112" t="s">
        <v>25</v>
      </c>
      <c r="R112" t="s">
        <v>26</v>
      </c>
      <c r="S112" t="s">
        <v>27</v>
      </c>
      <c r="T112" s="1">
        <v>1480</v>
      </c>
    </row>
    <row r="113" spans="1:20" x14ac:dyDescent="0.25">
      <c r="A113" t="s">
        <v>21</v>
      </c>
      <c r="B113">
        <v>2002</v>
      </c>
      <c r="C113" t="s">
        <v>22</v>
      </c>
      <c r="E113" t="s">
        <v>23</v>
      </c>
      <c r="F113" t="s">
        <v>29</v>
      </c>
      <c r="G113">
        <v>29</v>
      </c>
      <c r="N113">
        <v>0</v>
      </c>
      <c r="P113" t="s">
        <v>24</v>
      </c>
      <c r="Q113" t="s">
        <v>1203</v>
      </c>
      <c r="R113" t="s">
        <v>26</v>
      </c>
      <c r="S113" t="s">
        <v>27</v>
      </c>
      <c r="T113" s="1">
        <v>2070</v>
      </c>
    </row>
    <row r="114" spans="1:20" x14ac:dyDescent="0.25">
      <c r="A114" t="s">
        <v>21</v>
      </c>
      <c r="B114">
        <v>2002</v>
      </c>
      <c r="C114" t="s">
        <v>22</v>
      </c>
      <c r="E114" t="s">
        <v>23</v>
      </c>
      <c r="F114" t="s">
        <v>29</v>
      </c>
      <c r="G114">
        <v>29</v>
      </c>
      <c r="N114">
        <v>0</v>
      </c>
      <c r="P114" t="s">
        <v>24</v>
      </c>
      <c r="Q114" t="s">
        <v>1204</v>
      </c>
      <c r="R114" t="s">
        <v>26</v>
      </c>
      <c r="S114" t="s">
        <v>27</v>
      </c>
      <c r="T114" s="1">
        <v>1440</v>
      </c>
    </row>
    <row r="115" spans="1:20" x14ac:dyDescent="0.25">
      <c r="A115" t="s">
        <v>21</v>
      </c>
      <c r="B115">
        <v>2002</v>
      </c>
      <c r="C115" t="s">
        <v>22</v>
      </c>
      <c r="E115" t="s">
        <v>23</v>
      </c>
      <c r="F115" t="s">
        <v>29</v>
      </c>
      <c r="G115">
        <v>29</v>
      </c>
      <c r="N115">
        <v>0</v>
      </c>
      <c r="P115" t="s">
        <v>24</v>
      </c>
      <c r="Q115" t="s">
        <v>28</v>
      </c>
      <c r="R115" t="s">
        <v>26</v>
      </c>
      <c r="S115" t="s">
        <v>27</v>
      </c>
      <c r="T115" s="1">
        <v>1380</v>
      </c>
    </row>
    <row r="116" spans="1:20" x14ac:dyDescent="0.25">
      <c r="A116" t="s">
        <v>21</v>
      </c>
      <c r="B116">
        <v>2002</v>
      </c>
      <c r="C116" t="s">
        <v>22</v>
      </c>
      <c r="E116" t="s">
        <v>23</v>
      </c>
      <c r="F116" t="s">
        <v>29</v>
      </c>
      <c r="G116">
        <v>29</v>
      </c>
      <c r="N116">
        <v>0</v>
      </c>
      <c r="P116" t="s">
        <v>24</v>
      </c>
      <c r="Q116" t="s">
        <v>1205</v>
      </c>
      <c r="R116" t="s">
        <v>26</v>
      </c>
      <c r="S116" t="s">
        <v>27</v>
      </c>
      <c r="T116">
        <v>980</v>
      </c>
    </row>
    <row r="117" spans="1:20" x14ac:dyDescent="0.25">
      <c r="A117" t="s">
        <v>21</v>
      </c>
      <c r="B117">
        <v>2001</v>
      </c>
      <c r="C117" t="s">
        <v>22</v>
      </c>
      <c r="E117" t="s">
        <v>23</v>
      </c>
      <c r="F117" t="s">
        <v>29</v>
      </c>
      <c r="G117">
        <v>29</v>
      </c>
      <c r="N117">
        <v>0</v>
      </c>
      <c r="P117" t="s">
        <v>24</v>
      </c>
      <c r="Q117" t="s">
        <v>25</v>
      </c>
      <c r="R117" t="s">
        <v>26</v>
      </c>
      <c r="S117" t="s">
        <v>27</v>
      </c>
      <c r="T117" s="1">
        <v>1380</v>
      </c>
    </row>
    <row r="118" spans="1:20" x14ac:dyDescent="0.25">
      <c r="A118" t="s">
        <v>21</v>
      </c>
      <c r="B118">
        <v>2001</v>
      </c>
      <c r="C118" t="s">
        <v>22</v>
      </c>
      <c r="E118" t="s">
        <v>23</v>
      </c>
      <c r="F118" t="s">
        <v>29</v>
      </c>
      <c r="G118">
        <v>29</v>
      </c>
      <c r="N118">
        <v>0</v>
      </c>
      <c r="P118" t="s">
        <v>24</v>
      </c>
      <c r="Q118" t="s">
        <v>1203</v>
      </c>
      <c r="R118" t="s">
        <v>26</v>
      </c>
      <c r="S118" t="s">
        <v>27</v>
      </c>
      <c r="T118" s="1">
        <v>2000</v>
      </c>
    </row>
    <row r="119" spans="1:20" x14ac:dyDescent="0.25">
      <c r="A119" t="s">
        <v>21</v>
      </c>
      <c r="B119">
        <v>2001</v>
      </c>
      <c r="C119" t="s">
        <v>22</v>
      </c>
      <c r="E119" t="s">
        <v>23</v>
      </c>
      <c r="F119" t="s">
        <v>29</v>
      </c>
      <c r="G119">
        <v>29</v>
      </c>
      <c r="N119">
        <v>0</v>
      </c>
      <c r="P119" t="s">
        <v>24</v>
      </c>
      <c r="Q119" t="s">
        <v>1204</v>
      </c>
      <c r="R119" t="s">
        <v>26</v>
      </c>
      <c r="S119" t="s">
        <v>27</v>
      </c>
      <c r="T119" s="1">
        <v>1340</v>
      </c>
    </row>
    <row r="120" spans="1:20" x14ac:dyDescent="0.25">
      <c r="A120" t="s">
        <v>21</v>
      </c>
      <c r="B120">
        <v>2001</v>
      </c>
      <c r="C120" t="s">
        <v>22</v>
      </c>
      <c r="E120" t="s">
        <v>23</v>
      </c>
      <c r="F120" t="s">
        <v>29</v>
      </c>
      <c r="G120">
        <v>29</v>
      </c>
      <c r="N120">
        <v>0</v>
      </c>
      <c r="P120" t="s">
        <v>24</v>
      </c>
      <c r="Q120" t="s">
        <v>28</v>
      </c>
      <c r="R120" t="s">
        <v>26</v>
      </c>
      <c r="S120" t="s">
        <v>27</v>
      </c>
      <c r="T120" s="1">
        <v>1300</v>
      </c>
    </row>
    <row r="121" spans="1:20" x14ac:dyDescent="0.25">
      <c r="A121" t="s">
        <v>21</v>
      </c>
      <c r="B121">
        <v>2001</v>
      </c>
      <c r="C121" t="s">
        <v>22</v>
      </c>
      <c r="E121" t="s">
        <v>23</v>
      </c>
      <c r="F121" t="s">
        <v>29</v>
      </c>
      <c r="G121">
        <v>29</v>
      </c>
      <c r="N121">
        <v>0</v>
      </c>
      <c r="P121" t="s">
        <v>24</v>
      </c>
      <c r="Q121" t="s">
        <v>1205</v>
      </c>
      <c r="R121" t="s">
        <v>26</v>
      </c>
      <c r="S121" t="s">
        <v>27</v>
      </c>
      <c r="T121">
        <v>910</v>
      </c>
    </row>
    <row r="122" spans="1:20" x14ac:dyDescent="0.25">
      <c r="A122" t="s">
        <v>21</v>
      </c>
      <c r="B122">
        <v>2000</v>
      </c>
      <c r="C122" t="s">
        <v>22</v>
      </c>
      <c r="E122" t="s">
        <v>23</v>
      </c>
      <c r="F122" t="s">
        <v>29</v>
      </c>
      <c r="G122">
        <v>29</v>
      </c>
      <c r="N122">
        <v>0</v>
      </c>
      <c r="P122" t="s">
        <v>24</v>
      </c>
      <c r="Q122" t="s">
        <v>25</v>
      </c>
      <c r="R122" t="s">
        <v>26</v>
      </c>
      <c r="S122" t="s">
        <v>27</v>
      </c>
      <c r="T122" s="1">
        <v>1300</v>
      </c>
    </row>
    <row r="123" spans="1:20" x14ac:dyDescent="0.25">
      <c r="A123" t="s">
        <v>21</v>
      </c>
      <c r="B123">
        <v>2000</v>
      </c>
      <c r="C123" t="s">
        <v>22</v>
      </c>
      <c r="E123" t="s">
        <v>23</v>
      </c>
      <c r="F123" t="s">
        <v>29</v>
      </c>
      <c r="G123">
        <v>29</v>
      </c>
      <c r="N123">
        <v>0</v>
      </c>
      <c r="P123" t="s">
        <v>24</v>
      </c>
      <c r="Q123" t="s">
        <v>1203</v>
      </c>
      <c r="R123" t="s">
        <v>26</v>
      </c>
      <c r="S123" t="s">
        <v>27</v>
      </c>
      <c r="T123" s="1">
        <v>1930</v>
      </c>
    </row>
    <row r="124" spans="1:20" x14ac:dyDescent="0.25">
      <c r="A124" t="s">
        <v>21</v>
      </c>
      <c r="B124">
        <v>2000</v>
      </c>
      <c r="C124" t="s">
        <v>22</v>
      </c>
      <c r="E124" t="s">
        <v>23</v>
      </c>
      <c r="F124" t="s">
        <v>29</v>
      </c>
      <c r="G124">
        <v>29</v>
      </c>
      <c r="N124">
        <v>0</v>
      </c>
      <c r="P124" t="s">
        <v>24</v>
      </c>
      <c r="Q124" t="s">
        <v>1204</v>
      </c>
      <c r="R124" t="s">
        <v>26</v>
      </c>
      <c r="S124" t="s">
        <v>27</v>
      </c>
      <c r="T124" s="1">
        <v>1260</v>
      </c>
    </row>
    <row r="125" spans="1:20" x14ac:dyDescent="0.25">
      <c r="A125" t="s">
        <v>21</v>
      </c>
      <c r="B125">
        <v>2000</v>
      </c>
      <c r="C125" t="s">
        <v>22</v>
      </c>
      <c r="E125" t="s">
        <v>23</v>
      </c>
      <c r="F125" t="s">
        <v>29</v>
      </c>
      <c r="G125">
        <v>29</v>
      </c>
      <c r="N125">
        <v>0</v>
      </c>
      <c r="P125" t="s">
        <v>24</v>
      </c>
      <c r="Q125" t="s">
        <v>28</v>
      </c>
      <c r="R125" t="s">
        <v>26</v>
      </c>
      <c r="S125" t="s">
        <v>27</v>
      </c>
      <c r="T125" s="1">
        <v>1230</v>
      </c>
    </row>
    <row r="126" spans="1:20" x14ac:dyDescent="0.25">
      <c r="A126" t="s">
        <v>21</v>
      </c>
      <c r="B126">
        <v>2000</v>
      </c>
      <c r="C126" t="s">
        <v>22</v>
      </c>
      <c r="E126" t="s">
        <v>23</v>
      </c>
      <c r="F126" t="s">
        <v>29</v>
      </c>
      <c r="G126">
        <v>29</v>
      </c>
      <c r="N126">
        <v>0</v>
      </c>
      <c r="P126" t="s">
        <v>24</v>
      </c>
      <c r="Q126" t="s">
        <v>1205</v>
      </c>
      <c r="R126" t="s">
        <v>26</v>
      </c>
      <c r="S126" t="s">
        <v>27</v>
      </c>
      <c r="T126">
        <v>840</v>
      </c>
    </row>
    <row r="127" spans="1:20" x14ac:dyDescent="0.25">
      <c r="A127" t="s">
        <v>21</v>
      </c>
      <c r="B127">
        <v>1999</v>
      </c>
      <c r="C127" t="s">
        <v>22</v>
      </c>
      <c r="E127" t="s">
        <v>23</v>
      </c>
      <c r="F127" t="s">
        <v>29</v>
      </c>
      <c r="G127">
        <v>29</v>
      </c>
      <c r="N127">
        <v>0</v>
      </c>
      <c r="P127" t="s">
        <v>24</v>
      </c>
      <c r="Q127" t="s">
        <v>25</v>
      </c>
      <c r="R127" t="s">
        <v>26</v>
      </c>
      <c r="S127" t="s">
        <v>27</v>
      </c>
      <c r="T127" s="1">
        <v>1220</v>
      </c>
    </row>
    <row r="128" spans="1:20" x14ac:dyDescent="0.25">
      <c r="A128" t="s">
        <v>21</v>
      </c>
      <c r="B128">
        <v>1999</v>
      </c>
      <c r="C128" t="s">
        <v>22</v>
      </c>
      <c r="E128" t="s">
        <v>23</v>
      </c>
      <c r="F128" t="s">
        <v>29</v>
      </c>
      <c r="G128">
        <v>29</v>
      </c>
      <c r="N128">
        <v>0</v>
      </c>
      <c r="P128" t="s">
        <v>24</v>
      </c>
      <c r="Q128" t="s">
        <v>1203</v>
      </c>
      <c r="R128" t="s">
        <v>26</v>
      </c>
      <c r="S128" t="s">
        <v>27</v>
      </c>
      <c r="T128" s="1">
        <v>1820</v>
      </c>
    </row>
    <row r="129" spans="1:20" x14ac:dyDescent="0.25">
      <c r="A129" t="s">
        <v>21</v>
      </c>
      <c r="B129">
        <v>1999</v>
      </c>
      <c r="C129" t="s">
        <v>22</v>
      </c>
      <c r="E129" t="s">
        <v>23</v>
      </c>
      <c r="F129" t="s">
        <v>29</v>
      </c>
      <c r="G129">
        <v>29</v>
      </c>
      <c r="N129">
        <v>0</v>
      </c>
      <c r="P129" t="s">
        <v>24</v>
      </c>
      <c r="Q129" t="s">
        <v>1204</v>
      </c>
      <c r="R129" t="s">
        <v>26</v>
      </c>
      <c r="S129" t="s">
        <v>27</v>
      </c>
      <c r="T129" s="1">
        <v>1180</v>
      </c>
    </row>
    <row r="130" spans="1:20" x14ac:dyDescent="0.25">
      <c r="A130" t="s">
        <v>21</v>
      </c>
      <c r="B130">
        <v>1999</v>
      </c>
      <c r="C130" t="s">
        <v>22</v>
      </c>
      <c r="E130" t="s">
        <v>23</v>
      </c>
      <c r="F130" t="s">
        <v>29</v>
      </c>
      <c r="G130">
        <v>29</v>
      </c>
      <c r="N130">
        <v>0</v>
      </c>
      <c r="P130" t="s">
        <v>24</v>
      </c>
      <c r="Q130" t="s">
        <v>28</v>
      </c>
      <c r="R130" t="s">
        <v>26</v>
      </c>
      <c r="S130" t="s">
        <v>27</v>
      </c>
      <c r="T130" s="1">
        <v>1150</v>
      </c>
    </row>
    <row r="131" spans="1:20" x14ac:dyDescent="0.25">
      <c r="A131" t="s">
        <v>21</v>
      </c>
      <c r="B131">
        <v>1999</v>
      </c>
      <c r="C131" t="s">
        <v>22</v>
      </c>
      <c r="E131" t="s">
        <v>23</v>
      </c>
      <c r="F131" t="s">
        <v>29</v>
      </c>
      <c r="G131">
        <v>29</v>
      </c>
      <c r="N131">
        <v>0</v>
      </c>
      <c r="P131" t="s">
        <v>24</v>
      </c>
      <c r="Q131" t="s">
        <v>1205</v>
      </c>
      <c r="R131" t="s">
        <v>26</v>
      </c>
      <c r="S131" t="s">
        <v>27</v>
      </c>
      <c r="T131">
        <v>770</v>
      </c>
    </row>
    <row r="132" spans="1:20" x14ac:dyDescent="0.25">
      <c r="A132" t="s">
        <v>21</v>
      </c>
      <c r="B132">
        <v>1998</v>
      </c>
      <c r="C132" t="s">
        <v>22</v>
      </c>
      <c r="E132" t="s">
        <v>23</v>
      </c>
      <c r="F132" t="s">
        <v>29</v>
      </c>
      <c r="G132">
        <v>29</v>
      </c>
      <c r="N132">
        <v>0</v>
      </c>
      <c r="P132" t="s">
        <v>24</v>
      </c>
      <c r="Q132" t="s">
        <v>25</v>
      </c>
      <c r="R132" t="s">
        <v>26</v>
      </c>
      <c r="S132" t="s">
        <v>27</v>
      </c>
      <c r="T132" s="1">
        <v>1130</v>
      </c>
    </row>
    <row r="133" spans="1:20" x14ac:dyDescent="0.25">
      <c r="A133" t="s">
        <v>21</v>
      </c>
      <c r="B133">
        <v>1998</v>
      </c>
      <c r="C133" t="s">
        <v>22</v>
      </c>
      <c r="E133" t="s">
        <v>23</v>
      </c>
      <c r="F133" t="s">
        <v>29</v>
      </c>
      <c r="G133">
        <v>29</v>
      </c>
      <c r="N133">
        <v>0</v>
      </c>
      <c r="P133" t="s">
        <v>24</v>
      </c>
      <c r="Q133" t="s">
        <v>1203</v>
      </c>
      <c r="R133" t="s">
        <v>26</v>
      </c>
      <c r="S133" t="s">
        <v>27</v>
      </c>
      <c r="T133" s="1">
        <v>1670</v>
      </c>
    </row>
    <row r="134" spans="1:20" x14ac:dyDescent="0.25">
      <c r="A134" t="s">
        <v>21</v>
      </c>
      <c r="B134">
        <v>1998</v>
      </c>
      <c r="C134" t="s">
        <v>22</v>
      </c>
      <c r="E134" t="s">
        <v>23</v>
      </c>
      <c r="F134" t="s">
        <v>29</v>
      </c>
      <c r="G134">
        <v>29</v>
      </c>
      <c r="N134">
        <v>0</v>
      </c>
      <c r="P134" t="s">
        <v>24</v>
      </c>
      <c r="Q134" t="s">
        <v>1204</v>
      </c>
      <c r="R134" t="s">
        <v>26</v>
      </c>
      <c r="S134" t="s">
        <v>27</v>
      </c>
      <c r="T134" s="1">
        <v>1090</v>
      </c>
    </row>
    <row r="135" spans="1:20" x14ac:dyDescent="0.25">
      <c r="A135" t="s">
        <v>21</v>
      </c>
      <c r="B135">
        <v>1998</v>
      </c>
      <c r="C135" t="s">
        <v>22</v>
      </c>
      <c r="E135" t="s">
        <v>23</v>
      </c>
      <c r="F135" t="s">
        <v>29</v>
      </c>
      <c r="G135">
        <v>29</v>
      </c>
      <c r="N135">
        <v>0</v>
      </c>
      <c r="P135" t="s">
        <v>24</v>
      </c>
      <c r="Q135" t="s">
        <v>28</v>
      </c>
      <c r="R135" t="s">
        <v>26</v>
      </c>
      <c r="S135" t="s">
        <v>27</v>
      </c>
      <c r="T135" s="1">
        <v>1070</v>
      </c>
    </row>
    <row r="136" spans="1:20" x14ac:dyDescent="0.25">
      <c r="A136" t="s">
        <v>21</v>
      </c>
      <c r="B136">
        <v>1998</v>
      </c>
      <c r="C136" t="s">
        <v>22</v>
      </c>
      <c r="E136" t="s">
        <v>23</v>
      </c>
      <c r="F136" t="s">
        <v>29</v>
      </c>
      <c r="G136">
        <v>29</v>
      </c>
      <c r="N136">
        <v>0</v>
      </c>
      <c r="P136" t="s">
        <v>24</v>
      </c>
      <c r="Q136" t="s">
        <v>1205</v>
      </c>
      <c r="R136" t="s">
        <v>26</v>
      </c>
      <c r="S136" t="s">
        <v>27</v>
      </c>
      <c r="T136">
        <v>700</v>
      </c>
    </row>
    <row r="137" spans="1:20" x14ac:dyDescent="0.25">
      <c r="A137" t="s">
        <v>21</v>
      </c>
      <c r="B137">
        <v>1997</v>
      </c>
      <c r="C137" t="s">
        <v>22</v>
      </c>
      <c r="E137" t="s">
        <v>23</v>
      </c>
      <c r="F137" t="s">
        <v>29</v>
      </c>
      <c r="G137">
        <v>29</v>
      </c>
      <c r="N137">
        <v>0</v>
      </c>
      <c r="P137" t="s">
        <v>24</v>
      </c>
      <c r="Q137" t="s">
        <v>25</v>
      </c>
      <c r="R137" t="s">
        <v>26</v>
      </c>
      <c r="S137" t="s">
        <v>27</v>
      </c>
      <c r="T137" s="1">
        <v>1040</v>
      </c>
    </row>
    <row r="138" spans="1:20" x14ac:dyDescent="0.25">
      <c r="A138" t="s">
        <v>21</v>
      </c>
      <c r="B138">
        <v>1997</v>
      </c>
      <c r="C138" t="s">
        <v>22</v>
      </c>
      <c r="E138" t="s">
        <v>23</v>
      </c>
      <c r="F138" t="s">
        <v>29</v>
      </c>
      <c r="G138">
        <v>29</v>
      </c>
      <c r="N138">
        <v>0</v>
      </c>
      <c r="P138" t="s">
        <v>24</v>
      </c>
      <c r="Q138" t="s">
        <v>1203</v>
      </c>
      <c r="R138" t="s">
        <v>26</v>
      </c>
      <c r="S138" t="s">
        <v>27</v>
      </c>
      <c r="T138" s="1">
        <v>1600</v>
      </c>
    </row>
    <row r="139" spans="1:20" x14ac:dyDescent="0.25">
      <c r="A139" t="s">
        <v>21</v>
      </c>
      <c r="B139">
        <v>1997</v>
      </c>
      <c r="C139" t="s">
        <v>22</v>
      </c>
      <c r="E139" t="s">
        <v>23</v>
      </c>
      <c r="F139" t="s">
        <v>29</v>
      </c>
      <c r="G139">
        <v>29</v>
      </c>
      <c r="N139">
        <v>0</v>
      </c>
      <c r="P139" t="s">
        <v>24</v>
      </c>
      <c r="Q139" t="s">
        <v>1204</v>
      </c>
      <c r="R139" t="s">
        <v>26</v>
      </c>
      <c r="S139" t="s">
        <v>27</v>
      </c>
      <c r="T139" s="1">
        <v>1000</v>
      </c>
    </row>
    <row r="140" spans="1:20" x14ac:dyDescent="0.25">
      <c r="A140" t="s">
        <v>21</v>
      </c>
      <c r="B140">
        <v>1997</v>
      </c>
      <c r="C140" t="s">
        <v>22</v>
      </c>
      <c r="E140" t="s">
        <v>23</v>
      </c>
      <c r="F140" t="s">
        <v>29</v>
      </c>
      <c r="G140">
        <v>29</v>
      </c>
      <c r="N140">
        <v>0</v>
      </c>
      <c r="P140" t="s">
        <v>24</v>
      </c>
      <c r="Q140" t="s">
        <v>28</v>
      </c>
      <c r="R140" t="s">
        <v>26</v>
      </c>
      <c r="S140" t="s">
        <v>27</v>
      </c>
      <c r="T140" s="1">
        <v>1010</v>
      </c>
    </row>
    <row r="141" spans="1:20" x14ac:dyDescent="0.25">
      <c r="A141" t="s">
        <v>21</v>
      </c>
      <c r="B141">
        <v>1997</v>
      </c>
      <c r="C141" t="s">
        <v>22</v>
      </c>
      <c r="E141" t="s">
        <v>23</v>
      </c>
      <c r="F141" t="s">
        <v>29</v>
      </c>
      <c r="G141">
        <v>29</v>
      </c>
      <c r="N141">
        <v>0</v>
      </c>
      <c r="P141" t="s">
        <v>24</v>
      </c>
      <c r="Q141" t="s">
        <v>1205</v>
      </c>
      <c r="R141" t="s">
        <v>26</v>
      </c>
      <c r="S141" t="s">
        <v>27</v>
      </c>
      <c r="T141">
        <v>660</v>
      </c>
    </row>
    <row r="142" spans="1:20" x14ac:dyDescent="0.25">
      <c r="A142" t="s">
        <v>21</v>
      </c>
      <c r="B142">
        <v>1996</v>
      </c>
      <c r="C142" t="s">
        <v>22</v>
      </c>
      <c r="E142" t="s">
        <v>23</v>
      </c>
      <c r="F142" t="s">
        <v>29</v>
      </c>
      <c r="G142">
        <v>29</v>
      </c>
      <c r="N142">
        <v>0</v>
      </c>
      <c r="P142" t="s">
        <v>24</v>
      </c>
      <c r="Q142" t="s">
        <v>28</v>
      </c>
      <c r="R142" t="s">
        <v>26</v>
      </c>
      <c r="S142" t="s">
        <v>27</v>
      </c>
      <c r="T142">
        <v>950</v>
      </c>
    </row>
    <row r="143" spans="1:20" x14ac:dyDescent="0.25">
      <c r="A143" t="s">
        <v>21</v>
      </c>
      <c r="B143">
        <v>1995</v>
      </c>
      <c r="C143" t="s">
        <v>22</v>
      </c>
      <c r="E143" t="s">
        <v>23</v>
      </c>
      <c r="F143" t="s">
        <v>29</v>
      </c>
      <c r="G143">
        <v>29</v>
      </c>
      <c r="N143">
        <v>0</v>
      </c>
      <c r="P143" t="s">
        <v>24</v>
      </c>
      <c r="Q143" t="s">
        <v>28</v>
      </c>
      <c r="R143" t="s">
        <v>26</v>
      </c>
      <c r="S143" t="s">
        <v>27</v>
      </c>
      <c r="T143">
        <v>880</v>
      </c>
    </row>
    <row r="144" spans="1:20" x14ac:dyDescent="0.25">
      <c r="A144" t="s">
        <v>21</v>
      </c>
      <c r="B144">
        <v>1994</v>
      </c>
      <c r="C144" t="s">
        <v>22</v>
      </c>
      <c r="E144" t="s">
        <v>23</v>
      </c>
      <c r="F144" t="s">
        <v>29</v>
      </c>
      <c r="G144">
        <v>29</v>
      </c>
      <c r="N144">
        <v>0</v>
      </c>
      <c r="P144" t="s">
        <v>24</v>
      </c>
      <c r="Q144" t="s">
        <v>28</v>
      </c>
      <c r="R144" t="s">
        <v>26</v>
      </c>
      <c r="S144" t="s">
        <v>27</v>
      </c>
      <c r="T144">
        <v>825</v>
      </c>
    </row>
    <row r="145" spans="1:20" x14ac:dyDescent="0.25">
      <c r="A145" t="s">
        <v>21</v>
      </c>
      <c r="B145">
        <v>1993</v>
      </c>
      <c r="C145" t="s">
        <v>22</v>
      </c>
      <c r="E145" t="s">
        <v>23</v>
      </c>
      <c r="F145" t="s">
        <v>29</v>
      </c>
      <c r="G145">
        <v>29</v>
      </c>
      <c r="N145">
        <v>0</v>
      </c>
      <c r="P145" t="s">
        <v>24</v>
      </c>
      <c r="Q145" t="s">
        <v>28</v>
      </c>
      <c r="R145" t="s">
        <v>26</v>
      </c>
      <c r="S145" t="s">
        <v>27</v>
      </c>
      <c r="T145">
        <v>774</v>
      </c>
    </row>
    <row r="146" spans="1:20" x14ac:dyDescent="0.25">
      <c r="A146" t="s">
        <v>21</v>
      </c>
      <c r="B146">
        <v>1992</v>
      </c>
      <c r="C146" t="s">
        <v>22</v>
      </c>
      <c r="E146" t="s">
        <v>23</v>
      </c>
      <c r="F146" t="s">
        <v>29</v>
      </c>
      <c r="G146">
        <v>29</v>
      </c>
      <c r="N146">
        <v>0</v>
      </c>
      <c r="P146" t="s">
        <v>24</v>
      </c>
      <c r="Q146" t="s">
        <v>28</v>
      </c>
      <c r="R146" t="s">
        <v>26</v>
      </c>
      <c r="S146" t="s">
        <v>27</v>
      </c>
      <c r="T146">
        <v>734</v>
      </c>
    </row>
    <row r="147" spans="1:20" x14ac:dyDescent="0.25">
      <c r="A147" t="s">
        <v>21</v>
      </c>
      <c r="B147">
        <v>1991</v>
      </c>
      <c r="C147" t="s">
        <v>22</v>
      </c>
      <c r="E147" t="s">
        <v>23</v>
      </c>
      <c r="F147" t="s">
        <v>29</v>
      </c>
      <c r="G147">
        <v>29</v>
      </c>
      <c r="N147">
        <v>0</v>
      </c>
      <c r="P147" t="s">
        <v>24</v>
      </c>
      <c r="Q147" t="s">
        <v>28</v>
      </c>
      <c r="R147" t="s">
        <v>26</v>
      </c>
      <c r="S147" t="s">
        <v>27</v>
      </c>
      <c r="T147">
        <v>723</v>
      </c>
    </row>
    <row r="148" spans="1:20" x14ac:dyDescent="0.25">
      <c r="A148" t="s">
        <v>21</v>
      </c>
      <c r="B148">
        <v>1990</v>
      </c>
      <c r="C148" t="s">
        <v>22</v>
      </c>
      <c r="E148" t="s">
        <v>23</v>
      </c>
      <c r="F148" t="s">
        <v>29</v>
      </c>
      <c r="G148">
        <v>29</v>
      </c>
      <c r="N148">
        <v>0</v>
      </c>
      <c r="P148" t="s">
        <v>24</v>
      </c>
      <c r="Q148" t="s">
        <v>28</v>
      </c>
      <c r="R148" t="s">
        <v>26</v>
      </c>
      <c r="S148" t="s">
        <v>27</v>
      </c>
      <c r="T148">
        <v>701</v>
      </c>
    </row>
    <row r="149" spans="1:20" x14ac:dyDescent="0.25">
      <c r="A149" t="s">
        <v>21</v>
      </c>
      <c r="B149">
        <v>1989</v>
      </c>
      <c r="C149" t="s">
        <v>22</v>
      </c>
      <c r="E149" t="s">
        <v>23</v>
      </c>
      <c r="F149" t="s">
        <v>29</v>
      </c>
      <c r="G149">
        <v>29</v>
      </c>
      <c r="N149">
        <v>0</v>
      </c>
      <c r="P149" t="s">
        <v>24</v>
      </c>
      <c r="Q149" t="s">
        <v>28</v>
      </c>
      <c r="R149" t="s">
        <v>26</v>
      </c>
      <c r="S149" t="s">
        <v>27</v>
      </c>
      <c r="T149">
        <v>684</v>
      </c>
    </row>
    <row r="150" spans="1:20" x14ac:dyDescent="0.25">
      <c r="A150" t="s">
        <v>21</v>
      </c>
      <c r="B150">
        <v>1988</v>
      </c>
      <c r="C150" t="s">
        <v>22</v>
      </c>
      <c r="E150" t="s">
        <v>23</v>
      </c>
      <c r="F150" t="s">
        <v>29</v>
      </c>
      <c r="G150">
        <v>29</v>
      </c>
      <c r="N150">
        <v>0</v>
      </c>
      <c r="P150" t="s">
        <v>24</v>
      </c>
      <c r="Q150" t="s">
        <v>28</v>
      </c>
      <c r="R150" t="s">
        <v>26</v>
      </c>
      <c r="S150" t="s">
        <v>27</v>
      </c>
      <c r="T150">
        <v>640</v>
      </c>
    </row>
    <row r="151" spans="1:20" x14ac:dyDescent="0.25">
      <c r="A151" t="s">
        <v>21</v>
      </c>
      <c r="B151">
        <v>1987</v>
      </c>
      <c r="C151" t="s">
        <v>22</v>
      </c>
      <c r="E151" t="s">
        <v>23</v>
      </c>
      <c r="F151" t="s">
        <v>29</v>
      </c>
      <c r="G151">
        <v>29</v>
      </c>
      <c r="N151">
        <v>0</v>
      </c>
      <c r="P151" t="s">
        <v>24</v>
      </c>
      <c r="Q151" t="s">
        <v>28</v>
      </c>
      <c r="R151" t="s">
        <v>26</v>
      </c>
      <c r="S151" t="s">
        <v>27</v>
      </c>
      <c r="T151">
        <v>604</v>
      </c>
    </row>
    <row r="152" spans="1:20" x14ac:dyDescent="0.25">
      <c r="A152" t="s">
        <v>21</v>
      </c>
      <c r="B152">
        <v>1986</v>
      </c>
      <c r="C152" t="s">
        <v>22</v>
      </c>
      <c r="E152" t="s">
        <v>23</v>
      </c>
      <c r="F152" t="s">
        <v>29</v>
      </c>
      <c r="G152">
        <v>29</v>
      </c>
      <c r="N152">
        <v>0</v>
      </c>
      <c r="P152" t="s">
        <v>24</v>
      </c>
      <c r="Q152" t="s">
        <v>28</v>
      </c>
      <c r="R152" t="s">
        <v>26</v>
      </c>
      <c r="S152" t="s">
        <v>27</v>
      </c>
      <c r="T152">
        <v>648</v>
      </c>
    </row>
    <row r="153" spans="1:20" x14ac:dyDescent="0.25">
      <c r="A153" t="s">
        <v>21</v>
      </c>
      <c r="B153">
        <v>1985</v>
      </c>
      <c r="C153" t="s">
        <v>22</v>
      </c>
      <c r="E153" t="s">
        <v>23</v>
      </c>
      <c r="F153" t="s">
        <v>29</v>
      </c>
      <c r="G153">
        <v>29</v>
      </c>
      <c r="N153">
        <v>0</v>
      </c>
      <c r="P153" t="s">
        <v>24</v>
      </c>
      <c r="Q153" t="s">
        <v>28</v>
      </c>
      <c r="R153" t="s">
        <v>26</v>
      </c>
      <c r="S153" t="s">
        <v>27</v>
      </c>
      <c r="T153">
        <v>689</v>
      </c>
    </row>
    <row r="154" spans="1:20" x14ac:dyDescent="0.25">
      <c r="A154" t="s">
        <v>21</v>
      </c>
      <c r="B154">
        <v>1984</v>
      </c>
      <c r="C154" t="s">
        <v>22</v>
      </c>
      <c r="E154" t="s">
        <v>23</v>
      </c>
      <c r="F154" t="s">
        <v>29</v>
      </c>
      <c r="G154">
        <v>29</v>
      </c>
      <c r="N154">
        <v>0</v>
      </c>
      <c r="P154" t="s">
        <v>24</v>
      </c>
      <c r="Q154" t="s">
        <v>28</v>
      </c>
      <c r="R154" t="s">
        <v>26</v>
      </c>
      <c r="S154" t="s">
        <v>27</v>
      </c>
      <c r="T154">
        <v>875</v>
      </c>
    </row>
    <row r="155" spans="1:20" x14ac:dyDescent="0.25">
      <c r="A155" t="s">
        <v>21</v>
      </c>
      <c r="B155">
        <v>1983</v>
      </c>
      <c r="C155" t="s">
        <v>22</v>
      </c>
      <c r="E155" t="s">
        <v>23</v>
      </c>
      <c r="F155" t="s">
        <v>29</v>
      </c>
      <c r="G155">
        <v>29</v>
      </c>
      <c r="N155">
        <v>0</v>
      </c>
      <c r="P155" t="s">
        <v>24</v>
      </c>
      <c r="Q155" t="s">
        <v>28</v>
      </c>
      <c r="R155" t="s">
        <v>26</v>
      </c>
      <c r="S155" t="s">
        <v>27</v>
      </c>
      <c r="T155">
        <v>856</v>
      </c>
    </row>
    <row r="156" spans="1:20" x14ac:dyDescent="0.25">
      <c r="A156" t="s">
        <v>21</v>
      </c>
      <c r="B156">
        <v>1982</v>
      </c>
      <c r="C156" t="s">
        <v>22</v>
      </c>
      <c r="E156" t="s">
        <v>23</v>
      </c>
      <c r="F156" t="s">
        <v>29</v>
      </c>
      <c r="G156">
        <v>29</v>
      </c>
      <c r="N156">
        <v>0</v>
      </c>
      <c r="P156" t="s">
        <v>24</v>
      </c>
      <c r="Q156" t="s">
        <v>28</v>
      </c>
      <c r="R156" t="s">
        <v>26</v>
      </c>
      <c r="S156" t="s">
        <v>27</v>
      </c>
      <c r="T156">
        <v>945</v>
      </c>
    </row>
    <row r="157" spans="1:20" x14ac:dyDescent="0.25">
      <c r="A157" t="s">
        <v>21</v>
      </c>
      <c r="B157">
        <v>1981</v>
      </c>
      <c r="C157" t="s">
        <v>22</v>
      </c>
      <c r="E157" t="s">
        <v>23</v>
      </c>
      <c r="F157" t="s">
        <v>29</v>
      </c>
      <c r="G157">
        <v>29</v>
      </c>
      <c r="N157">
        <v>0</v>
      </c>
      <c r="P157" t="s">
        <v>24</v>
      </c>
      <c r="Q157" t="s">
        <v>28</v>
      </c>
      <c r="R157" t="s">
        <v>26</v>
      </c>
      <c r="S157" t="s">
        <v>27</v>
      </c>
      <c r="T157">
        <v>990</v>
      </c>
    </row>
    <row r="158" spans="1:20" x14ac:dyDescent="0.25">
      <c r="A158" t="s">
        <v>21</v>
      </c>
      <c r="B158">
        <v>1980</v>
      </c>
      <c r="C158" t="s">
        <v>22</v>
      </c>
      <c r="E158" t="s">
        <v>23</v>
      </c>
      <c r="F158" t="s">
        <v>29</v>
      </c>
      <c r="G158">
        <v>29</v>
      </c>
      <c r="N158">
        <v>0</v>
      </c>
      <c r="P158" t="s">
        <v>24</v>
      </c>
      <c r="Q158" t="s">
        <v>28</v>
      </c>
      <c r="R158" t="s">
        <v>26</v>
      </c>
      <c r="S158" t="s">
        <v>27</v>
      </c>
      <c r="T158">
        <v>902</v>
      </c>
    </row>
    <row r="159" spans="1:20" x14ac:dyDescent="0.25">
      <c r="A159" t="s">
        <v>21</v>
      </c>
      <c r="B159">
        <v>1979</v>
      </c>
      <c r="C159" t="s">
        <v>22</v>
      </c>
      <c r="E159" t="s">
        <v>23</v>
      </c>
      <c r="F159" t="s">
        <v>29</v>
      </c>
      <c r="G159">
        <v>29</v>
      </c>
      <c r="N159">
        <v>0</v>
      </c>
      <c r="P159" t="s">
        <v>24</v>
      </c>
      <c r="Q159" t="s">
        <v>28</v>
      </c>
      <c r="R159" t="s">
        <v>26</v>
      </c>
      <c r="S159" t="s">
        <v>27</v>
      </c>
      <c r="T159">
        <v>726</v>
      </c>
    </row>
    <row r="160" spans="1:20" x14ac:dyDescent="0.25">
      <c r="A160" t="s">
        <v>21</v>
      </c>
      <c r="B160">
        <v>1978</v>
      </c>
      <c r="C160" t="s">
        <v>22</v>
      </c>
      <c r="E160" t="s">
        <v>23</v>
      </c>
      <c r="F160" t="s">
        <v>29</v>
      </c>
      <c r="G160">
        <v>29</v>
      </c>
      <c r="N160">
        <v>0</v>
      </c>
      <c r="P160" t="s">
        <v>24</v>
      </c>
      <c r="Q160" t="s">
        <v>28</v>
      </c>
      <c r="R160" t="s">
        <v>26</v>
      </c>
      <c r="S160" t="s">
        <v>27</v>
      </c>
      <c r="T160">
        <v>641</v>
      </c>
    </row>
    <row r="161" spans="1:20" x14ac:dyDescent="0.25">
      <c r="A161" t="s">
        <v>21</v>
      </c>
      <c r="B161">
        <v>1977</v>
      </c>
      <c r="C161" t="s">
        <v>22</v>
      </c>
      <c r="E161" t="s">
        <v>23</v>
      </c>
      <c r="F161" t="s">
        <v>29</v>
      </c>
      <c r="G161">
        <v>29</v>
      </c>
      <c r="N161">
        <v>0</v>
      </c>
      <c r="P161" t="s">
        <v>24</v>
      </c>
      <c r="Q161" t="s">
        <v>28</v>
      </c>
      <c r="R161" t="s">
        <v>26</v>
      </c>
      <c r="S161" t="s">
        <v>27</v>
      </c>
      <c r="T161">
        <v>548</v>
      </c>
    </row>
    <row r="162" spans="1:20" x14ac:dyDescent="0.25">
      <c r="A162" t="s">
        <v>21</v>
      </c>
      <c r="B162">
        <v>1976</v>
      </c>
      <c r="C162" t="s">
        <v>22</v>
      </c>
      <c r="E162" t="s">
        <v>23</v>
      </c>
      <c r="F162" t="s">
        <v>29</v>
      </c>
      <c r="G162">
        <v>29</v>
      </c>
      <c r="N162">
        <v>0</v>
      </c>
      <c r="P162" t="s">
        <v>24</v>
      </c>
      <c r="Q162" t="s">
        <v>28</v>
      </c>
      <c r="R162" t="s">
        <v>26</v>
      </c>
      <c r="S162" t="s">
        <v>27</v>
      </c>
      <c r="T162">
        <v>456</v>
      </c>
    </row>
    <row r="163" spans="1:20" x14ac:dyDescent="0.25">
      <c r="A163" t="s">
        <v>21</v>
      </c>
      <c r="B163">
        <v>1975</v>
      </c>
      <c r="C163" t="s">
        <v>22</v>
      </c>
      <c r="E163" t="s">
        <v>23</v>
      </c>
      <c r="F163" t="s">
        <v>29</v>
      </c>
      <c r="G163">
        <v>29</v>
      </c>
      <c r="N163">
        <v>0</v>
      </c>
      <c r="P163" t="s">
        <v>24</v>
      </c>
      <c r="Q163" t="s">
        <v>28</v>
      </c>
      <c r="R163" t="s">
        <v>26</v>
      </c>
      <c r="S163" t="s">
        <v>27</v>
      </c>
      <c r="T163">
        <v>396</v>
      </c>
    </row>
    <row r="164" spans="1:20" x14ac:dyDescent="0.25">
      <c r="A164" t="s">
        <v>21</v>
      </c>
      <c r="B164">
        <v>1974</v>
      </c>
      <c r="C164" t="s">
        <v>22</v>
      </c>
      <c r="E164" t="s">
        <v>23</v>
      </c>
      <c r="F164" t="s">
        <v>29</v>
      </c>
      <c r="G164">
        <v>29</v>
      </c>
      <c r="N164">
        <v>0</v>
      </c>
      <c r="P164" t="s">
        <v>24</v>
      </c>
      <c r="Q164" t="s">
        <v>28</v>
      </c>
      <c r="R164" t="s">
        <v>26</v>
      </c>
      <c r="S164" t="s">
        <v>27</v>
      </c>
      <c r="T164">
        <v>384</v>
      </c>
    </row>
    <row r="165" spans="1:20" x14ac:dyDescent="0.25">
      <c r="A165" t="s">
        <v>21</v>
      </c>
      <c r="B165">
        <v>1973</v>
      </c>
      <c r="C165" t="s">
        <v>22</v>
      </c>
      <c r="E165" t="s">
        <v>23</v>
      </c>
      <c r="F165" t="s">
        <v>29</v>
      </c>
      <c r="G165">
        <v>29</v>
      </c>
      <c r="N165">
        <v>0</v>
      </c>
      <c r="P165" t="s">
        <v>24</v>
      </c>
      <c r="Q165" t="s">
        <v>28</v>
      </c>
      <c r="R165" t="s">
        <v>26</v>
      </c>
      <c r="S165" t="s">
        <v>27</v>
      </c>
      <c r="T165">
        <v>294</v>
      </c>
    </row>
    <row r="166" spans="1:20" x14ac:dyDescent="0.25">
      <c r="A166" t="s">
        <v>21</v>
      </c>
      <c r="B166">
        <v>1972</v>
      </c>
      <c r="C166" t="s">
        <v>22</v>
      </c>
      <c r="E166" t="s">
        <v>23</v>
      </c>
      <c r="F166" t="s">
        <v>29</v>
      </c>
      <c r="G166">
        <v>29</v>
      </c>
      <c r="N166">
        <v>0</v>
      </c>
      <c r="P166" t="s">
        <v>24</v>
      </c>
      <c r="Q166" t="s">
        <v>28</v>
      </c>
      <c r="R166" t="s">
        <v>26</v>
      </c>
      <c r="S166" t="s">
        <v>27</v>
      </c>
      <c r="T166">
        <v>261</v>
      </c>
    </row>
    <row r="167" spans="1:20" x14ac:dyDescent="0.25">
      <c r="A167" t="s">
        <v>21</v>
      </c>
      <c r="B167">
        <v>1971</v>
      </c>
      <c r="C167" t="s">
        <v>22</v>
      </c>
      <c r="E167" t="s">
        <v>23</v>
      </c>
      <c r="F167" t="s">
        <v>29</v>
      </c>
      <c r="G167">
        <v>29</v>
      </c>
      <c r="N167">
        <v>0</v>
      </c>
      <c r="P167" t="s">
        <v>24</v>
      </c>
      <c r="Q167" t="s">
        <v>28</v>
      </c>
      <c r="R167" t="s">
        <v>26</v>
      </c>
      <c r="S167" t="s">
        <v>27</v>
      </c>
      <c r="T167">
        <v>236</v>
      </c>
    </row>
    <row r="168" spans="1:20" x14ac:dyDescent="0.25">
      <c r="A168" t="s">
        <v>21</v>
      </c>
      <c r="B168">
        <v>1970</v>
      </c>
      <c r="C168" t="s">
        <v>22</v>
      </c>
      <c r="E168" t="s">
        <v>23</v>
      </c>
      <c r="F168" t="s">
        <v>29</v>
      </c>
      <c r="G168">
        <v>29</v>
      </c>
      <c r="N168">
        <v>0</v>
      </c>
      <c r="P168" t="s">
        <v>24</v>
      </c>
      <c r="Q168" t="s">
        <v>28</v>
      </c>
      <c r="R168" t="s">
        <v>26</v>
      </c>
      <c r="S168" t="s">
        <v>27</v>
      </c>
      <c r="T168">
        <v>224</v>
      </c>
    </row>
    <row r="169" spans="1:20" x14ac:dyDescent="0.25">
      <c r="A169" t="s">
        <v>21</v>
      </c>
      <c r="B169">
        <v>1969</v>
      </c>
      <c r="C169" t="s">
        <v>22</v>
      </c>
      <c r="E169" t="s">
        <v>23</v>
      </c>
      <c r="F169" t="s">
        <v>29</v>
      </c>
      <c r="G169">
        <v>29</v>
      </c>
      <c r="N169">
        <v>0</v>
      </c>
      <c r="P169" t="s">
        <v>24</v>
      </c>
      <c r="Q169" t="s">
        <v>28</v>
      </c>
      <c r="R169" t="s">
        <v>26</v>
      </c>
      <c r="S169" t="s">
        <v>27</v>
      </c>
      <c r="T169">
        <v>217</v>
      </c>
    </row>
    <row r="170" spans="1:20" x14ac:dyDescent="0.25">
      <c r="A170" t="s">
        <v>21</v>
      </c>
      <c r="B170">
        <v>1968</v>
      </c>
      <c r="C170" t="s">
        <v>22</v>
      </c>
      <c r="E170" t="s">
        <v>23</v>
      </c>
      <c r="F170" t="s">
        <v>29</v>
      </c>
      <c r="G170">
        <v>29</v>
      </c>
      <c r="N170">
        <v>0</v>
      </c>
      <c r="P170" t="s">
        <v>24</v>
      </c>
      <c r="Q170" t="s">
        <v>28</v>
      </c>
      <c r="R170" t="s">
        <v>26</v>
      </c>
      <c r="S170" t="s">
        <v>27</v>
      </c>
      <c r="T170">
        <v>200</v>
      </c>
    </row>
    <row r="171" spans="1:20" x14ac:dyDescent="0.25">
      <c r="A171" t="s">
        <v>21</v>
      </c>
      <c r="B171">
        <v>1967</v>
      </c>
      <c r="C171" t="s">
        <v>22</v>
      </c>
      <c r="E171" t="s">
        <v>23</v>
      </c>
      <c r="F171" t="s">
        <v>29</v>
      </c>
      <c r="G171">
        <v>29</v>
      </c>
      <c r="N171">
        <v>0</v>
      </c>
      <c r="P171" t="s">
        <v>24</v>
      </c>
      <c r="Q171" t="s">
        <v>28</v>
      </c>
      <c r="R171" t="s">
        <v>26</v>
      </c>
      <c r="S171" t="s">
        <v>27</v>
      </c>
      <c r="T171">
        <v>186</v>
      </c>
    </row>
    <row r="172" spans="1:20" x14ac:dyDescent="0.25">
      <c r="A172" t="s">
        <v>21</v>
      </c>
      <c r="B172">
        <v>1966</v>
      </c>
      <c r="C172" t="s">
        <v>22</v>
      </c>
      <c r="E172" t="s">
        <v>23</v>
      </c>
      <c r="F172" t="s">
        <v>29</v>
      </c>
      <c r="G172">
        <v>29</v>
      </c>
      <c r="N172">
        <v>0</v>
      </c>
      <c r="P172" t="s">
        <v>24</v>
      </c>
      <c r="Q172" t="s">
        <v>28</v>
      </c>
      <c r="R172" t="s">
        <v>26</v>
      </c>
      <c r="S172" t="s">
        <v>27</v>
      </c>
      <c r="T172">
        <v>168</v>
      </c>
    </row>
    <row r="173" spans="1:20" x14ac:dyDescent="0.25">
      <c r="A173" t="s">
        <v>21</v>
      </c>
      <c r="B173">
        <v>1965</v>
      </c>
      <c r="C173" t="s">
        <v>22</v>
      </c>
      <c r="E173" t="s">
        <v>23</v>
      </c>
      <c r="F173" t="s">
        <v>29</v>
      </c>
      <c r="G173">
        <v>29</v>
      </c>
      <c r="N173">
        <v>0</v>
      </c>
      <c r="P173" t="s">
        <v>24</v>
      </c>
      <c r="Q173" t="s">
        <v>28</v>
      </c>
      <c r="R173" t="s">
        <v>26</v>
      </c>
      <c r="S173" t="s">
        <v>27</v>
      </c>
      <c r="T173">
        <v>155</v>
      </c>
    </row>
    <row r="174" spans="1:20" x14ac:dyDescent="0.25">
      <c r="A174" t="s">
        <v>21</v>
      </c>
      <c r="B174">
        <v>1964</v>
      </c>
      <c r="C174" t="s">
        <v>22</v>
      </c>
      <c r="E174" t="s">
        <v>23</v>
      </c>
      <c r="F174" t="s">
        <v>29</v>
      </c>
      <c r="G174">
        <v>29</v>
      </c>
      <c r="N174">
        <v>0</v>
      </c>
      <c r="P174" t="s">
        <v>24</v>
      </c>
      <c r="Q174" t="s">
        <v>28</v>
      </c>
      <c r="R174" t="s">
        <v>26</v>
      </c>
      <c r="S174" t="s">
        <v>27</v>
      </c>
      <c r="T174">
        <v>145</v>
      </c>
    </row>
    <row r="175" spans="1:20" x14ac:dyDescent="0.25">
      <c r="A175" t="s">
        <v>21</v>
      </c>
      <c r="B175">
        <v>1963</v>
      </c>
      <c r="C175" t="s">
        <v>22</v>
      </c>
      <c r="E175" t="s">
        <v>23</v>
      </c>
      <c r="F175" t="s">
        <v>29</v>
      </c>
      <c r="G175">
        <v>29</v>
      </c>
      <c r="N175">
        <v>0</v>
      </c>
      <c r="P175" t="s">
        <v>24</v>
      </c>
      <c r="Q175" t="s">
        <v>28</v>
      </c>
      <c r="R175" t="s">
        <v>26</v>
      </c>
      <c r="S175" t="s">
        <v>27</v>
      </c>
      <c r="T175">
        <v>132</v>
      </c>
    </row>
    <row r="176" spans="1:20" x14ac:dyDescent="0.25">
      <c r="A176" t="s">
        <v>21</v>
      </c>
      <c r="B176">
        <v>1962</v>
      </c>
      <c r="C176" t="s">
        <v>22</v>
      </c>
      <c r="E176" t="s">
        <v>23</v>
      </c>
      <c r="F176" t="s">
        <v>29</v>
      </c>
      <c r="G176">
        <v>29</v>
      </c>
      <c r="N176">
        <v>0</v>
      </c>
      <c r="P176" t="s">
        <v>24</v>
      </c>
      <c r="Q176" t="s">
        <v>28</v>
      </c>
      <c r="R176" t="s">
        <v>26</v>
      </c>
      <c r="S176" t="s">
        <v>27</v>
      </c>
      <c r="T176">
        <v>127</v>
      </c>
    </row>
    <row r="177" spans="1:20" x14ac:dyDescent="0.25">
      <c r="A177" t="s">
        <v>21</v>
      </c>
      <c r="B177">
        <v>1961</v>
      </c>
      <c r="C177" t="s">
        <v>22</v>
      </c>
      <c r="E177" t="s">
        <v>23</v>
      </c>
      <c r="F177" t="s">
        <v>29</v>
      </c>
      <c r="G177">
        <v>29</v>
      </c>
      <c r="N177">
        <v>0</v>
      </c>
      <c r="P177" t="s">
        <v>24</v>
      </c>
      <c r="Q177" t="s">
        <v>28</v>
      </c>
      <c r="R177" t="s">
        <v>26</v>
      </c>
      <c r="S177" t="s">
        <v>27</v>
      </c>
      <c r="T177">
        <v>120</v>
      </c>
    </row>
    <row r="178" spans="1:20" x14ac:dyDescent="0.25">
      <c r="A178" t="s">
        <v>21</v>
      </c>
      <c r="B178">
        <v>1960</v>
      </c>
      <c r="C178" t="s">
        <v>22</v>
      </c>
      <c r="E178" t="s">
        <v>23</v>
      </c>
      <c r="F178" t="s">
        <v>29</v>
      </c>
      <c r="G178">
        <v>29</v>
      </c>
      <c r="N178">
        <v>0</v>
      </c>
      <c r="P178" t="s">
        <v>24</v>
      </c>
      <c r="Q178" t="s">
        <v>28</v>
      </c>
      <c r="R178" t="s">
        <v>26</v>
      </c>
      <c r="S178" t="s">
        <v>27</v>
      </c>
      <c r="T178">
        <v>115</v>
      </c>
    </row>
    <row r="179" spans="1:20" x14ac:dyDescent="0.25">
      <c r="A179" t="s">
        <v>21</v>
      </c>
      <c r="B179">
        <v>1959</v>
      </c>
      <c r="C179" t="s">
        <v>22</v>
      </c>
      <c r="E179" t="s">
        <v>23</v>
      </c>
      <c r="F179" t="s">
        <v>29</v>
      </c>
      <c r="G179">
        <v>29</v>
      </c>
      <c r="N179">
        <v>0</v>
      </c>
      <c r="P179" t="s">
        <v>24</v>
      </c>
      <c r="Q179" t="s">
        <v>28</v>
      </c>
      <c r="R179" t="s">
        <v>26</v>
      </c>
      <c r="S179" t="s">
        <v>27</v>
      </c>
      <c r="T179">
        <v>110</v>
      </c>
    </row>
    <row r="180" spans="1:20" x14ac:dyDescent="0.25">
      <c r="A180" t="s">
        <v>21</v>
      </c>
      <c r="B180">
        <v>1958</v>
      </c>
      <c r="C180" t="s">
        <v>22</v>
      </c>
      <c r="E180" t="s">
        <v>23</v>
      </c>
      <c r="F180" t="s">
        <v>29</v>
      </c>
      <c r="G180">
        <v>29</v>
      </c>
      <c r="N180">
        <v>0</v>
      </c>
      <c r="P180" t="s">
        <v>24</v>
      </c>
      <c r="Q180" t="s">
        <v>28</v>
      </c>
      <c r="R180" t="s">
        <v>26</v>
      </c>
      <c r="S180" t="s">
        <v>27</v>
      </c>
      <c r="T180">
        <v>102</v>
      </c>
    </row>
    <row r="181" spans="1:20" x14ac:dyDescent="0.25">
      <c r="A181" t="s">
        <v>21</v>
      </c>
      <c r="B181">
        <v>1957</v>
      </c>
      <c r="C181" t="s">
        <v>22</v>
      </c>
      <c r="E181" t="s">
        <v>23</v>
      </c>
      <c r="F181" t="s">
        <v>29</v>
      </c>
      <c r="G181">
        <v>29</v>
      </c>
      <c r="N181">
        <v>0</v>
      </c>
      <c r="P181" t="s">
        <v>24</v>
      </c>
      <c r="Q181" t="s">
        <v>28</v>
      </c>
      <c r="R181" t="s">
        <v>26</v>
      </c>
      <c r="S181" t="s">
        <v>27</v>
      </c>
      <c r="T181">
        <v>94</v>
      </c>
    </row>
    <row r="182" spans="1:20" x14ac:dyDescent="0.25">
      <c r="A182" t="s">
        <v>21</v>
      </c>
      <c r="B182">
        <v>1956</v>
      </c>
      <c r="C182" t="s">
        <v>22</v>
      </c>
      <c r="E182" t="s">
        <v>23</v>
      </c>
      <c r="F182" t="s">
        <v>29</v>
      </c>
      <c r="G182">
        <v>29</v>
      </c>
      <c r="N182">
        <v>0</v>
      </c>
      <c r="P182" t="s">
        <v>24</v>
      </c>
      <c r="Q182" t="s">
        <v>28</v>
      </c>
      <c r="R182" t="s">
        <v>26</v>
      </c>
      <c r="S182" t="s">
        <v>27</v>
      </c>
      <c r="T182">
        <v>87</v>
      </c>
    </row>
    <row r="183" spans="1:20" x14ac:dyDescent="0.25">
      <c r="A183" t="s">
        <v>21</v>
      </c>
      <c r="B183">
        <v>1955</v>
      </c>
      <c r="C183" t="s">
        <v>22</v>
      </c>
      <c r="E183" t="s">
        <v>23</v>
      </c>
      <c r="F183" t="s">
        <v>29</v>
      </c>
      <c r="G183">
        <v>29</v>
      </c>
      <c r="N183">
        <v>0</v>
      </c>
      <c r="P183" t="s">
        <v>24</v>
      </c>
      <c r="Q183" t="s">
        <v>28</v>
      </c>
      <c r="R183" t="s">
        <v>26</v>
      </c>
      <c r="S183" t="s">
        <v>27</v>
      </c>
      <c r="T183">
        <v>82</v>
      </c>
    </row>
    <row r="184" spans="1:20" x14ac:dyDescent="0.25">
      <c r="A184" t="s">
        <v>21</v>
      </c>
      <c r="B184">
        <v>1954</v>
      </c>
      <c r="C184" t="s">
        <v>22</v>
      </c>
      <c r="E184" t="s">
        <v>23</v>
      </c>
      <c r="F184" t="s">
        <v>29</v>
      </c>
      <c r="G184">
        <v>29</v>
      </c>
      <c r="N184">
        <v>0</v>
      </c>
      <c r="P184" t="s">
        <v>24</v>
      </c>
      <c r="Q184" t="s">
        <v>28</v>
      </c>
      <c r="R184" t="s">
        <v>26</v>
      </c>
      <c r="S184" t="s">
        <v>27</v>
      </c>
      <c r="T184">
        <v>79</v>
      </c>
    </row>
    <row r="185" spans="1:20" x14ac:dyDescent="0.25">
      <c r="A185" t="s">
        <v>21</v>
      </c>
      <c r="B185">
        <v>1953</v>
      </c>
      <c r="C185" t="s">
        <v>22</v>
      </c>
      <c r="E185" t="s">
        <v>23</v>
      </c>
      <c r="F185" t="s">
        <v>29</v>
      </c>
      <c r="G185">
        <v>29</v>
      </c>
      <c r="N185">
        <v>0</v>
      </c>
      <c r="P185" t="s">
        <v>24</v>
      </c>
      <c r="Q185" t="s">
        <v>28</v>
      </c>
      <c r="R185" t="s">
        <v>26</v>
      </c>
      <c r="S185" t="s">
        <v>27</v>
      </c>
      <c r="T185">
        <v>82</v>
      </c>
    </row>
    <row r="186" spans="1:20" x14ac:dyDescent="0.25">
      <c r="A186" t="s">
        <v>21</v>
      </c>
      <c r="B186">
        <v>1952</v>
      </c>
      <c r="C186" t="s">
        <v>22</v>
      </c>
      <c r="E186" t="s">
        <v>23</v>
      </c>
      <c r="F186" t="s">
        <v>29</v>
      </c>
      <c r="G186">
        <v>29</v>
      </c>
      <c r="N186">
        <v>0</v>
      </c>
      <c r="P186" t="s">
        <v>24</v>
      </c>
      <c r="Q186" t="s">
        <v>28</v>
      </c>
      <c r="R186" t="s">
        <v>26</v>
      </c>
      <c r="S186" t="s">
        <v>27</v>
      </c>
      <c r="T186">
        <v>85</v>
      </c>
    </row>
    <row r="187" spans="1:20" x14ac:dyDescent="0.25">
      <c r="A187" t="s">
        <v>21</v>
      </c>
      <c r="B187">
        <v>1951</v>
      </c>
      <c r="C187" t="s">
        <v>22</v>
      </c>
      <c r="E187" t="s">
        <v>23</v>
      </c>
      <c r="F187" t="s">
        <v>29</v>
      </c>
      <c r="G187">
        <v>29</v>
      </c>
      <c r="N187">
        <v>0</v>
      </c>
      <c r="P187" t="s">
        <v>24</v>
      </c>
      <c r="Q187" t="s">
        <v>28</v>
      </c>
      <c r="R187" t="s">
        <v>26</v>
      </c>
      <c r="S187" t="s">
        <v>27</v>
      </c>
      <c r="T187">
        <v>75</v>
      </c>
    </row>
    <row r="188" spans="1:20" x14ac:dyDescent="0.25">
      <c r="A188" t="s">
        <v>21</v>
      </c>
      <c r="B188">
        <v>1950</v>
      </c>
      <c r="C188" t="s">
        <v>22</v>
      </c>
      <c r="E188" t="s">
        <v>23</v>
      </c>
      <c r="F188" t="s">
        <v>29</v>
      </c>
      <c r="G188">
        <v>29</v>
      </c>
      <c r="N188">
        <v>0</v>
      </c>
      <c r="P188" t="s">
        <v>24</v>
      </c>
      <c r="Q188" t="s">
        <v>28</v>
      </c>
      <c r="R188" t="s">
        <v>26</v>
      </c>
      <c r="S188" t="s">
        <v>27</v>
      </c>
      <c r="T188">
        <v>64</v>
      </c>
    </row>
    <row r="189" spans="1:20" x14ac:dyDescent="0.25">
      <c r="A189" t="s">
        <v>21</v>
      </c>
      <c r="B189">
        <v>1949</v>
      </c>
      <c r="C189" t="s">
        <v>22</v>
      </c>
      <c r="E189" t="s">
        <v>23</v>
      </c>
      <c r="F189" t="s">
        <v>29</v>
      </c>
      <c r="G189">
        <v>29</v>
      </c>
      <c r="N189">
        <v>0</v>
      </c>
      <c r="P189" t="s">
        <v>24</v>
      </c>
      <c r="Q189" t="s">
        <v>28</v>
      </c>
      <c r="R189" t="s">
        <v>26</v>
      </c>
      <c r="S189" t="s">
        <v>27</v>
      </c>
      <c r="T189">
        <v>64</v>
      </c>
    </row>
    <row r="190" spans="1:20" x14ac:dyDescent="0.25">
      <c r="A190" t="s">
        <v>21</v>
      </c>
      <c r="B190">
        <v>1948</v>
      </c>
      <c r="C190" t="s">
        <v>22</v>
      </c>
      <c r="E190" t="s">
        <v>23</v>
      </c>
      <c r="F190" t="s">
        <v>29</v>
      </c>
      <c r="G190">
        <v>29</v>
      </c>
      <c r="N190">
        <v>0</v>
      </c>
      <c r="P190" t="s">
        <v>24</v>
      </c>
      <c r="Q190" t="s">
        <v>28</v>
      </c>
      <c r="R190" t="s">
        <v>26</v>
      </c>
      <c r="S190" t="s">
        <v>27</v>
      </c>
      <c r="T190">
        <v>60</v>
      </c>
    </row>
    <row r="191" spans="1:20" x14ac:dyDescent="0.25">
      <c r="A191" t="s">
        <v>21</v>
      </c>
      <c r="B191">
        <v>1947</v>
      </c>
      <c r="C191" t="s">
        <v>22</v>
      </c>
      <c r="E191" t="s">
        <v>23</v>
      </c>
      <c r="F191" t="s">
        <v>29</v>
      </c>
      <c r="G191">
        <v>29</v>
      </c>
      <c r="N191">
        <v>0</v>
      </c>
      <c r="P191" t="s">
        <v>24</v>
      </c>
      <c r="Q191" t="s">
        <v>28</v>
      </c>
      <c r="R191" t="s">
        <v>26</v>
      </c>
      <c r="S191" t="s">
        <v>27</v>
      </c>
      <c r="T191">
        <v>59</v>
      </c>
    </row>
    <row r="192" spans="1:20" x14ac:dyDescent="0.25">
      <c r="A192" t="s">
        <v>21</v>
      </c>
      <c r="B192">
        <v>1946</v>
      </c>
      <c r="C192" t="s">
        <v>22</v>
      </c>
      <c r="E192" t="s">
        <v>23</v>
      </c>
      <c r="F192" t="s">
        <v>29</v>
      </c>
      <c r="G192">
        <v>29</v>
      </c>
      <c r="N192">
        <v>0</v>
      </c>
      <c r="P192" t="s">
        <v>24</v>
      </c>
      <c r="Q192" t="s">
        <v>28</v>
      </c>
      <c r="R192" t="s">
        <v>26</v>
      </c>
      <c r="S192" t="s">
        <v>27</v>
      </c>
      <c r="T192">
        <v>53</v>
      </c>
    </row>
    <row r="193" spans="1:20" x14ac:dyDescent="0.25">
      <c r="A193" t="s">
        <v>21</v>
      </c>
      <c r="B193">
        <v>1945</v>
      </c>
      <c r="C193" t="s">
        <v>22</v>
      </c>
      <c r="E193" t="s">
        <v>23</v>
      </c>
      <c r="F193" t="s">
        <v>29</v>
      </c>
      <c r="G193">
        <v>29</v>
      </c>
      <c r="N193">
        <v>0</v>
      </c>
      <c r="P193" t="s">
        <v>24</v>
      </c>
      <c r="Q193" t="s">
        <v>28</v>
      </c>
      <c r="R193" t="s">
        <v>26</v>
      </c>
      <c r="S193" t="s">
        <v>27</v>
      </c>
      <c r="T193">
        <v>48</v>
      </c>
    </row>
    <row r="194" spans="1:20" x14ac:dyDescent="0.25">
      <c r="A194" t="s">
        <v>21</v>
      </c>
      <c r="B194">
        <v>1944</v>
      </c>
      <c r="C194" t="s">
        <v>22</v>
      </c>
      <c r="E194" t="s">
        <v>23</v>
      </c>
      <c r="F194" t="s">
        <v>29</v>
      </c>
      <c r="G194">
        <v>29</v>
      </c>
      <c r="N194">
        <v>0</v>
      </c>
      <c r="P194" t="s">
        <v>24</v>
      </c>
      <c r="Q194" t="s">
        <v>28</v>
      </c>
      <c r="R194" t="s">
        <v>26</v>
      </c>
      <c r="S194" t="s">
        <v>27</v>
      </c>
      <c r="T194">
        <v>43</v>
      </c>
    </row>
    <row r="195" spans="1:20" x14ac:dyDescent="0.25">
      <c r="A195" t="s">
        <v>21</v>
      </c>
      <c r="B195">
        <v>1943</v>
      </c>
      <c r="C195" t="s">
        <v>22</v>
      </c>
      <c r="E195" t="s">
        <v>23</v>
      </c>
      <c r="F195" t="s">
        <v>29</v>
      </c>
      <c r="G195">
        <v>29</v>
      </c>
      <c r="N195">
        <v>0</v>
      </c>
      <c r="P195" t="s">
        <v>24</v>
      </c>
      <c r="Q195" t="s">
        <v>28</v>
      </c>
      <c r="R195" t="s">
        <v>26</v>
      </c>
      <c r="S195" t="s">
        <v>27</v>
      </c>
      <c r="T195">
        <v>39</v>
      </c>
    </row>
    <row r="196" spans="1:20" x14ac:dyDescent="0.25">
      <c r="A196" t="s">
        <v>21</v>
      </c>
      <c r="B196">
        <v>1942</v>
      </c>
      <c r="C196" t="s">
        <v>22</v>
      </c>
      <c r="E196" t="s">
        <v>23</v>
      </c>
      <c r="F196" t="s">
        <v>29</v>
      </c>
      <c r="G196">
        <v>29</v>
      </c>
      <c r="N196">
        <v>0</v>
      </c>
      <c r="P196" t="s">
        <v>24</v>
      </c>
      <c r="Q196" t="s">
        <v>28</v>
      </c>
      <c r="R196" t="s">
        <v>26</v>
      </c>
      <c r="S196" t="s">
        <v>27</v>
      </c>
      <c r="T196">
        <v>35</v>
      </c>
    </row>
    <row r="197" spans="1:20" x14ac:dyDescent="0.25">
      <c r="A197" t="s">
        <v>21</v>
      </c>
      <c r="B197">
        <v>1941</v>
      </c>
      <c r="C197" t="s">
        <v>22</v>
      </c>
      <c r="E197" t="s">
        <v>23</v>
      </c>
      <c r="F197" t="s">
        <v>29</v>
      </c>
      <c r="G197">
        <v>29</v>
      </c>
      <c r="N197">
        <v>0</v>
      </c>
      <c r="P197" t="s">
        <v>24</v>
      </c>
      <c r="Q197" t="s">
        <v>28</v>
      </c>
      <c r="R197" t="s">
        <v>26</v>
      </c>
      <c r="S197" t="s">
        <v>27</v>
      </c>
      <c r="T197">
        <v>32</v>
      </c>
    </row>
    <row r="198" spans="1:20" x14ac:dyDescent="0.25">
      <c r="A198" t="s">
        <v>21</v>
      </c>
      <c r="B198">
        <v>1940</v>
      </c>
      <c r="C198" t="s">
        <v>22</v>
      </c>
      <c r="E198" t="s">
        <v>23</v>
      </c>
      <c r="F198" t="s">
        <v>29</v>
      </c>
      <c r="G198">
        <v>29</v>
      </c>
      <c r="N198">
        <v>0</v>
      </c>
      <c r="P198" t="s">
        <v>24</v>
      </c>
      <c r="Q198" t="s">
        <v>28</v>
      </c>
      <c r="R198" t="s">
        <v>26</v>
      </c>
      <c r="S198" t="s">
        <v>27</v>
      </c>
      <c r="T198">
        <v>32</v>
      </c>
    </row>
    <row r="199" spans="1:20" x14ac:dyDescent="0.25">
      <c r="A199" t="s">
        <v>21</v>
      </c>
      <c r="B199">
        <v>1939</v>
      </c>
      <c r="C199" t="s">
        <v>22</v>
      </c>
      <c r="E199" t="s">
        <v>23</v>
      </c>
      <c r="F199" t="s">
        <v>29</v>
      </c>
      <c r="G199">
        <v>29</v>
      </c>
      <c r="N199">
        <v>0</v>
      </c>
      <c r="P199" t="s">
        <v>24</v>
      </c>
      <c r="Q199" t="s">
        <v>28</v>
      </c>
      <c r="R199" t="s">
        <v>26</v>
      </c>
      <c r="S199" t="s">
        <v>27</v>
      </c>
      <c r="T199">
        <v>31</v>
      </c>
    </row>
    <row r="200" spans="1:20" x14ac:dyDescent="0.25">
      <c r="A200" t="s">
        <v>21</v>
      </c>
      <c r="B200">
        <v>1938</v>
      </c>
      <c r="C200" t="s">
        <v>22</v>
      </c>
      <c r="E200" t="s">
        <v>23</v>
      </c>
      <c r="F200" t="s">
        <v>29</v>
      </c>
      <c r="G200">
        <v>29</v>
      </c>
      <c r="N200">
        <v>0</v>
      </c>
      <c r="P200" t="s">
        <v>24</v>
      </c>
      <c r="Q200" t="s">
        <v>28</v>
      </c>
      <c r="R200" t="s">
        <v>26</v>
      </c>
      <c r="S200" t="s">
        <v>27</v>
      </c>
      <c r="T200">
        <v>33</v>
      </c>
    </row>
    <row r="201" spans="1:20" x14ac:dyDescent="0.25">
      <c r="A201" t="s">
        <v>21</v>
      </c>
      <c r="B201">
        <v>1937</v>
      </c>
      <c r="C201" t="s">
        <v>22</v>
      </c>
      <c r="E201" t="s">
        <v>23</v>
      </c>
      <c r="F201" t="s">
        <v>29</v>
      </c>
      <c r="G201">
        <v>29</v>
      </c>
      <c r="N201">
        <v>0</v>
      </c>
      <c r="P201" t="s">
        <v>24</v>
      </c>
      <c r="Q201" t="s">
        <v>28</v>
      </c>
      <c r="R201" t="s">
        <v>26</v>
      </c>
      <c r="S201" t="s">
        <v>27</v>
      </c>
      <c r="T201">
        <v>34</v>
      </c>
    </row>
    <row r="202" spans="1:20" x14ac:dyDescent="0.25">
      <c r="A202" t="s">
        <v>21</v>
      </c>
      <c r="B202">
        <v>1936</v>
      </c>
      <c r="C202" t="s">
        <v>22</v>
      </c>
      <c r="E202" t="s">
        <v>23</v>
      </c>
      <c r="F202" t="s">
        <v>29</v>
      </c>
      <c r="G202">
        <v>29</v>
      </c>
      <c r="N202">
        <v>0</v>
      </c>
      <c r="P202" t="s">
        <v>24</v>
      </c>
      <c r="Q202" t="s">
        <v>28</v>
      </c>
      <c r="R202" t="s">
        <v>26</v>
      </c>
      <c r="S202" t="s">
        <v>27</v>
      </c>
      <c r="T202">
        <v>34</v>
      </c>
    </row>
    <row r="203" spans="1:20" x14ac:dyDescent="0.25">
      <c r="A203" t="s">
        <v>21</v>
      </c>
      <c r="B203">
        <v>1935</v>
      </c>
      <c r="C203" t="s">
        <v>22</v>
      </c>
      <c r="E203" t="s">
        <v>23</v>
      </c>
      <c r="F203" t="s">
        <v>29</v>
      </c>
      <c r="G203">
        <v>29</v>
      </c>
      <c r="N203">
        <v>0</v>
      </c>
      <c r="P203" t="s">
        <v>24</v>
      </c>
      <c r="Q203" t="s">
        <v>28</v>
      </c>
      <c r="R203" t="s">
        <v>26</v>
      </c>
      <c r="S203" t="s">
        <v>27</v>
      </c>
      <c r="T203">
        <v>33</v>
      </c>
    </row>
    <row r="204" spans="1:20" x14ac:dyDescent="0.25">
      <c r="A204" t="s">
        <v>21</v>
      </c>
      <c r="B204">
        <v>1934</v>
      </c>
      <c r="C204" t="s">
        <v>22</v>
      </c>
      <c r="E204" t="s">
        <v>23</v>
      </c>
      <c r="F204" t="s">
        <v>29</v>
      </c>
      <c r="G204">
        <v>29</v>
      </c>
      <c r="N204">
        <v>0</v>
      </c>
      <c r="P204" t="s">
        <v>24</v>
      </c>
      <c r="Q204" t="s">
        <v>28</v>
      </c>
      <c r="R204" t="s">
        <v>26</v>
      </c>
      <c r="S204" t="s">
        <v>27</v>
      </c>
      <c r="T204">
        <v>33</v>
      </c>
    </row>
    <row r="205" spans="1:20" x14ac:dyDescent="0.25">
      <c r="A205" t="s">
        <v>21</v>
      </c>
      <c r="B205">
        <v>1933</v>
      </c>
      <c r="C205" t="s">
        <v>22</v>
      </c>
      <c r="E205" t="s">
        <v>23</v>
      </c>
      <c r="F205" t="s">
        <v>29</v>
      </c>
      <c r="G205">
        <v>29</v>
      </c>
      <c r="N205">
        <v>0</v>
      </c>
      <c r="P205" t="s">
        <v>24</v>
      </c>
      <c r="Q205" t="s">
        <v>28</v>
      </c>
      <c r="R205" t="s">
        <v>26</v>
      </c>
      <c r="S205" t="s">
        <v>27</v>
      </c>
      <c r="T205">
        <v>32</v>
      </c>
    </row>
    <row r="206" spans="1:20" x14ac:dyDescent="0.25">
      <c r="A206" t="s">
        <v>21</v>
      </c>
      <c r="B206">
        <v>1932</v>
      </c>
      <c r="C206" t="s">
        <v>22</v>
      </c>
      <c r="E206" t="s">
        <v>23</v>
      </c>
      <c r="F206" t="s">
        <v>29</v>
      </c>
      <c r="G206">
        <v>29</v>
      </c>
      <c r="N206">
        <v>0</v>
      </c>
      <c r="P206" t="s">
        <v>24</v>
      </c>
      <c r="Q206" t="s">
        <v>28</v>
      </c>
      <c r="R206" t="s">
        <v>26</v>
      </c>
      <c r="S206" t="s">
        <v>27</v>
      </c>
      <c r="T206">
        <v>39</v>
      </c>
    </row>
    <row r="207" spans="1:20" x14ac:dyDescent="0.25">
      <c r="A207" t="s">
        <v>21</v>
      </c>
      <c r="B207">
        <v>1931</v>
      </c>
      <c r="C207" t="s">
        <v>22</v>
      </c>
      <c r="E207" t="s">
        <v>23</v>
      </c>
      <c r="F207" t="s">
        <v>29</v>
      </c>
      <c r="G207">
        <v>29</v>
      </c>
      <c r="N207">
        <v>0</v>
      </c>
      <c r="P207" t="s">
        <v>24</v>
      </c>
      <c r="Q207" t="s">
        <v>28</v>
      </c>
      <c r="R207" t="s">
        <v>26</v>
      </c>
      <c r="S207" t="s">
        <v>27</v>
      </c>
      <c r="T207">
        <v>46</v>
      </c>
    </row>
    <row r="208" spans="1:20" x14ac:dyDescent="0.25">
      <c r="A208" t="s">
        <v>21</v>
      </c>
      <c r="B208">
        <v>1930</v>
      </c>
      <c r="C208" t="s">
        <v>22</v>
      </c>
      <c r="E208" t="s">
        <v>23</v>
      </c>
      <c r="F208" t="s">
        <v>29</v>
      </c>
      <c r="G208">
        <v>29</v>
      </c>
      <c r="N208">
        <v>0</v>
      </c>
      <c r="P208" t="s">
        <v>24</v>
      </c>
      <c r="Q208" t="s">
        <v>28</v>
      </c>
      <c r="R208" t="s">
        <v>26</v>
      </c>
      <c r="S208" t="s">
        <v>27</v>
      </c>
      <c r="T208">
        <v>53</v>
      </c>
    </row>
    <row r="209" spans="1:20" x14ac:dyDescent="0.25">
      <c r="A209" t="s">
        <v>21</v>
      </c>
      <c r="B209">
        <v>1929</v>
      </c>
      <c r="C209" t="s">
        <v>22</v>
      </c>
      <c r="E209" t="s">
        <v>23</v>
      </c>
      <c r="F209" t="s">
        <v>29</v>
      </c>
      <c r="G209">
        <v>29</v>
      </c>
      <c r="N209">
        <v>0</v>
      </c>
      <c r="P209" t="s">
        <v>24</v>
      </c>
      <c r="Q209" t="s">
        <v>28</v>
      </c>
      <c r="R209" t="s">
        <v>26</v>
      </c>
      <c r="S209" t="s">
        <v>27</v>
      </c>
      <c r="T209">
        <v>54</v>
      </c>
    </row>
    <row r="210" spans="1:20" x14ac:dyDescent="0.25">
      <c r="A210" t="s">
        <v>21</v>
      </c>
      <c r="B210">
        <v>1928</v>
      </c>
      <c r="C210" t="s">
        <v>22</v>
      </c>
      <c r="E210" t="s">
        <v>23</v>
      </c>
      <c r="F210" t="s">
        <v>29</v>
      </c>
      <c r="G210">
        <v>29</v>
      </c>
      <c r="N210">
        <v>0</v>
      </c>
      <c r="P210" t="s">
        <v>24</v>
      </c>
      <c r="Q210" t="s">
        <v>28</v>
      </c>
      <c r="R210" t="s">
        <v>26</v>
      </c>
      <c r="S210" t="s">
        <v>27</v>
      </c>
      <c r="T210">
        <v>54</v>
      </c>
    </row>
    <row r="211" spans="1:20" x14ac:dyDescent="0.25">
      <c r="A211" t="s">
        <v>21</v>
      </c>
      <c r="B211">
        <v>1927</v>
      </c>
      <c r="C211" t="s">
        <v>22</v>
      </c>
      <c r="E211" t="s">
        <v>23</v>
      </c>
      <c r="F211" t="s">
        <v>29</v>
      </c>
      <c r="G211">
        <v>29</v>
      </c>
      <c r="N211">
        <v>0</v>
      </c>
      <c r="P211" t="s">
        <v>24</v>
      </c>
      <c r="Q211" t="s">
        <v>28</v>
      </c>
      <c r="R211" t="s">
        <v>26</v>
      </c>
      <c r="S211" t="s">
        <v>27</v>
      </c>
      <c r="T211">
        <v>55</v>
      </c>
    </row>
    <row r="212" spans="1:20" x14ac:dyDescent="0.25">
      <c r="A212" t="s">
        <v>21</v>
      </c>
      <c r="B212">
        <v>1926</v>
      </c>
      <c r="C212" t="s">
        <v>22</v>
      </c>
      <c r="E212" t="s">
        <v>23</v>
      </c>
      <c r="F212" t="s">
        <v>29</v>
      </c>
      <c r="G212">
        <v>29</v>
      </c>
      <c r="N212">
        <v>0</v>
      </c>
      <c r="P212" t="s">
        <v>24</v>
      </c>
      <c r="Q212" t="s">
        <v>28</v>
      </c>
      <c r="R212" t="s">
        <v>26</v>
      </c>
      <c r="S212" t="s">
        <v>27</v>
      </c>
      <c r="T212">
        <v>57</v>
      </c>
    </row>
    <row r="213" spans="1:20" x14ac:dyDescent="0.25">
      <c r="A213" t="s">
        <v>21</v>
      </c>
      <c r="B213">
        <v>1925</v>
      </c>
      <c r="C213" t="s">
        <v>22</v>
      </c>
      <c r="E213" t="s">
        <v>23</v>
      </c>
      <c r="F213" t="s">
        <v>29</v>
      </c>
      <c r="G213">
        <v>29</v>
      </c>
      <c r="N213">
        <v>0</v>
      </c>
      <c r="P213" t="s">
        <v>24</v>
      </c>
      <c r="Q213" t="s">
        <v>28</v>
      </c>
      <c r="R213" t="s">
        <v>26</v>
      </c>
      <c r="S213" t="s">
        <v>27</v>
      </c>
      <c r="T213">
        <v>61</v>
      </c>
    </row>
    <row r="214" spans="1:20" x14ac:dyDescent="0.25">
      <c r="A214" t="s">
        <v>21</v>
      </c>
      <c r="B214">
        <v>1924</v>
      </c>
      <c r="C214" t="s">
        <v>22</v>
      </c>
      <c r="E214" t="s">
        <v>23</v>
      </c>
      <c r="F214" t="s">
        <v>29</v>
      </c>
      <c r="G214">
        <v>29</v>
      </c>
      <c r="N214">
        <v>0</v>
      </c>
      <c r="P214" t="s">
        <v>24</v>
      </c>
      <c r="Q214" t="s">
        <v>28</v>
      </c>
      <c r="R214" t="s">
        <v>26</v>
      </c>
      <c r="S214" t="s">
        <v>27</v>
      </c>
      <c r="T214">
        <v>63</v>
      </c>
    </row>
    <row r="215" spans="1:20" x14ac:dyDescent="0.25">
      <c r="A215" t="s">
        <v>21</v>
      </c>
      <c r="B215">
        <v>1923</v>
      </c>
      <c r="C215" t="s">
        <v>22</v>
      </c>
      <c r="E215" t="s">
        <v>23</v>
      </c>
      <c r="F215" t="s">
        <v>29</v>
      </c>
      <c r="G215">
        <v>29</v>
      </c>
      <c r="N215">
        <v>0</v>
      </c>
      <c r="P215" t="s">
        <v>24</v>
      </c>
      <c r="Q215" t="s">
        <v>28</v>
      </c>
      <c r="R215" t="s">
        <v>26</v>
      </c>
      <c r="S215" t="s">
        <v>27</v>
      </c>
      <c r="T215">
        <v>69</v>
      </c>
    </row>
    <row r="216" spans="1:20" x14ac:dyDescent="0.25">
      <c r="A216" t="s">
        <v>21</v>
      </c>
      <c r="B216">
        <v>1922</v>
      </c>
      <c r="C216" t="s">
        <v>22</v>
      </c>
      <c r="E216" t="s">
        <v>23</v>
      </c>
      <c r="F216" t="s">
        <v>29</v>
      </c>
      <c r="G216">
        <v>29</v>
      </c>
      <c r="N216">
        <v>0</v>
      </c>
      <c r="P216" t="s">
        <v>24</v>
      </c>
      <c r="Q216" t="s">
        <v>28</v>
      </c>
      <c r="R216" t="s">
        <v>26</v>
      </c>
      <c r="S216" t="s">
        <v>27</v>
      </c>
      <c r="T216">
        <v>71</v>
      </c>
    </row>
    <row r="217" spans="1:20" x14ac:dyDescent="0.25">
      <c r="A217" t="s">
        <v>21</v>
      </c>
      <c r="B217">
        <v>1921</v>
      </c>
      <c r="C217" t="s">
        <v>22</v>
      </c>
      <c r="E217" t="s">
        <v>23</v>
      </c>
      <c r="F217" t="s">
        <v>29</v>
      </c>
      <c r="G217">
        <v>29</v>
      </c>
      <c r="N217">
        <v>0</v>
      </c>
      <c r="P217" t="s">
        <v>24</v>
      </c>
      <c r="Q217" t="s">
        <v>28</v>
      </c>
      <c r="R217" t="s">
        <v>26</v>
      </c>
      <c r="S217" t="s">
        <v>27</v>
      </c>
      <c r="T217">
        <v>83</v>
      </c>
    </row>
    <row r="218" spans="1:20" x14ac:dyDescent="0.25">
      <c r="A218" t="s">
        <v>21</v>
      </c>
      <c r="B218">
        <v>1920</v>
      </c>
      <c r="C218" t="s">
        <v>22</v>
      </c>
      <c r="E218" t="s">
        <v>23</v>
      </c>
      <c r="F218" t="s">
        <v>29</v>
      </c>
      <c r="G218">
        <v>29</v>
      </c>
      <c r="N218">
        <v>0</v>
      </c>
      <c r="P218" t="s">
        <v>24</v>
      </c>
      <c r="Q218" t="s">
        <v>28</v>
      </c>
      <c r="R218" t="s">
        <v>26</v>
      </c>
      <c r="S218" t="s">
        <v>27</v>
      </c>
      <c r="T218">
        <v>88</v>
      </c>
    </row>
    <row r="219" spans="1:20" x14ac:dyDescent="0.25">
      <c r="A219" t="s">
        <v>21</v>
      </c>
      <c r="B219">
        <v>1919</v>
      </c>
      <c r="C219" t="s">
        <v>22</v>
      </c>
      <c r="E219" t="s">
        <v>23</v>
      </c>
      <c r="F219" t="s">
        <v>29</v>
      </c>
      <c r="G219">
        <v>29</v>
      </c>
      <c r="N219">
        <v>0</v>
      </c>
      <c r="P219" t="s">
        <v>24</v>
      </c>
      <c r="Q219" t="s">
        <v>28</v>
      </c>
      <c r="R219" t="s">
        <v>26</v>
      </c>
      <c r="S219" t="s">
        <v>27</v>
      </c>
      <c r="T219">
        <v>72</v>
      </c>
    </row>
    <row r="220" spans="1:20" x14ac:dyDescent="0.25">
      <c r="A220" t="s">
        <v>21</v>
      </c>
      <c r="B220">
        <v>1918</v>
      </c>
      <c r="C220" t="s">
        <v>22</v>
      </c>
      <c r="E220" t="s">
        <v>23</v>
      </c>
      <c r="F220" t="s">
        <v>29</v>
      </c>
      <c r="G220">
        <v>29</v>
      </c>
      <c r="N220">
        <v>0</v>
      </c>
      <c r="P220" t="s">
        <v>24</v>
      </c>
      <c r="Q220" t="s">
        <v>28</v>
      </c>
      <c r="R220" t="s">
        <v>26</v>
      </c>
      <c r="S220" t="s">
        <v>27</v>
      </c>
      <c r="T220">
        <v>66</v>
      </c>
    </row>
    <row r="221" spans="1:20" x14ac:dyDescent="0.25">
      <c r="A221" t="s">
        <v>21</v>
      </c>
      <c r="B221">
        <v>1917</v>
      </c>
      <c r="C221" t="s">
        <v>22</v>
      </c>
      <c r="E221" t="s">
        <v>23</v>
      </c>
      <c r="F221" t="s">
        <v>29</v>
      </c>
      <c r="G221">
        <v>29</v>
      </c>
      <c r="N221">
        <v>0</v>
      </c>
      <c r="P221" t="s">
        <v>24</v>
      </c>
      <c r="Q221" t="s">
        <v>28</v>
      </c>
      <c r="R221" t="s">
        <v>26</v>
      </c>
      <c r="S221" t="s">
        <v>27</v>
      </c>
      <c r="T221">
        <v>61</v>
      </c>
    </row>
    <row r="222" spans="1:20" x14ac:dyDescent="0.25">
      <c r="A222" t="s">
        <v>21</v>
      </c>
      <c r="B222">
        <v>1916</v>
      </c>
      <c r="C222" t="s">
        <v>22</v>
      </c>
      <c r="E222" t="s">
        <v>23</v>
      </c>
      <c r="F222" t="s">
        <v>29</v>
      </c>
      <c r="G222">
        <v>29</v>
      </c>
      <c r="N222">
        <v>0</v>
      </c>
      <c r="P222" t="s">
        <v>24</v>
      </c>
      <c r="Q222" t="s">
        <v>28</v>
      </c>
      <c r="R222" t="s">
        <v>26</v>
      </c>
      <c r="S222" t="s">
        <v>27</v>
      </c>
      <c r="T222">
        <v>58</v>
      </c>
    </row>
    <row r="223" spans="1:20" x14ac:dyDescent="0.25">
      <c r="A223" t="s">
        <v>21</v>
      </c>
      <c r="B223">
        <v>1915</v>
      </c>
      <c r="C223" t="s">
        <v>22</v>
      </c>
      <c r="E223" t="s">
        <v>23</v>
      </c>
      <c r="F223" t="s">
        <v>29</v>
      </c>
      <c r="G223">
        <v>29</v>
      </c>
      <c r="N223">
        <v>0</v>
      </c>
      <c r="P223" t="s">
        <v>24</v>
      </c>
      <c r="Q223" t="s">
        <v>28</v>
      </c>
      <c r="R223" t="s">
        <v>26</v>
      </c>
      <c r="S223" t="s">
        <v>27</v>
      </c>
      <c r="T223">
        <v>55</v>
      </c>
    </row>
    <row r="224" spans="1:20" x14ac:dyDescent="0.25">
      <c r="A224" t="s">
        <v>21</v>
      </c>
      <c r="B224">
        <v>1914</v>
      </c>
      <c r="C224" t="s">
        <v>22</v>
      </c>
      <c r="E224" t="s">
        <v>23</v>
      </c>
      <c r="F224" t="s">
        <v>29</v>
      </c>
      <c r="G224">
        <v>29</v>
      </c>
      <c r="N224">
        <v>0</v>
      </c>
      <c r="P224" t="s">
        <v>24</v>
      </c>
      <c r="Q224" t="s">
        <v>28</v>
      </c>
      <c r="R224" t="s">
        <v>26</v>
      </c>
      <c r="S224" t="s">
        <v>27</v>
      </c>
      <c r="T224">
        <v>56</v>
      </c>
    </row>
    <row r="225" spans="1:20" x14ac:dyDescent="0.25">
      <c r="A225" t="s">
        <v>21</v>
      </c>
      <c r="B225">
        <v>1913</v>
      </c>
      <c r="C225" t="s">
        <v>22</v>
      </c>
      <c r="E225" t="s">
        <v>23</v>
      </c>
      <c r="F225" t="s">
        <v>29</v>
      </c>
      <c r="G225">
        <v>29</v>
      </c>
      <c r="N225">
        <v>0</v>
      </c>
      <c r="P225" t="s">
        <v>24</v>
      </c>
      <c r="Q225" t="s">
        <v>28</v>
      </c>
      <c r="R225" t="s">
        <v>26</v>
      </c>
      <c r="S225" t="s">
        <v>27</v>
      </c>
      <c r="T225">
        <v>54</v>
      </c>
    </row>
    <row r="226" spans="1:20" x14ac:dyDescent="0.25">
      <c r="A226" t="s">
        <v>21</v>
      </c>
      <c r="B226">
        <v>1912</v>
      </c>
      <c r="C226" t="s">
        <v>22</v>
      </c>
      <c r="E226" t="s">
        <v>23</v>
      </c>
      <c r="F226" t="s">
        <v>29</v>
      </c>
      <c r="G226">
        <v>29</v>
      </c>
      <c r="N226">
        <v>0</v>
      </c>
      <c r="P226" t="s">
        <v>24</v>
      </c>
      <c r="Q226" t="s">
        <v>28</v>
      </c>
      <c r="R226" t="s">
        <v>26</v>
      </c>
      <c r="S226" t="s">
        <v>27</v>
      </c>
      <c r="T226">
        <v>53</v>
      </c>
    </row>
    <row r="227" spans="1:20" x14ac:dyDescent="0.25">
      <c r="A227" t="s">
        <v>21</v>
      </c>
      <c r="B227">
        <v>1911</v>
      </c>
      <c r="C227" t="s">
        <v>22</v>
      </c>
      <c r="E227" t="s">
        <v>23</v>
      </c>
      <c r="F227" t="s">
        <v>29</v>
      </c>
      <c r="G227">
        <v>29</v>
      </c>
      <c r="N227">
        <v>0</v>
      </c>
      <c r="P227" t="s">
        <v>24</v>
      </c>
      <c r="Q227" t="s">
        <v>28</v>
      </c>
      <c r="R227" t="s">
        <v>26</v>
      </c>
      <c r="S227" t="s">
        <v>27</v>
      </c>
      <c r="T227">
        <v>51</v>
      </c>
    </row>
    <row r="228" spans="1:20" x14ac:dyDescent="0.25">
      <c r="A228" t="s">
        <v>21</v>
      </c>
      <c r="B228">
        <v>1910</v>
      </c>
      <c r="C228" t="s">
        <v>22</v>
      </c>
      <c r="E228" t="s">
        <v>23</v>
      </c>
      <c r="F228" t="s">
        <v>29</v>
      </c>
      <c r="G228">
        <v>29</v>
      </c>
      <c r="N228">
        <v>0</v>
      </c>
      <c r="P228" t="s">
        <v>24</v>
      </c>
      <c r="Q228" t="s">
        <v>28</v>
      </c>
      <c r="R228" t="s">
        <v>26</v>
      </c>
      <c r="S228" t="s">
        <v>27</v>
      </c>
      <c r="T228">
        <v>50</v>
      </c>
    </row>
    <row r="229" spans="1:20" x14ac:dyDescent="0.25">
      <c r="A229" t="s">
        <v>21</v>
      </c>
      <c r="B229">
        <v>1900</v>
      </c>
      <c r="C229" t="s">
        <v>22</v>
      </c>
      <c r="E229" t="s">
        <v>23</v>
      </c>
      <c r="F229" t="s">
        <v>29</v>
      </c>
      <c r="G229">
        <v>29</v>
      </c>
      <c r="N229">
        <v>0</v>
      </c>
      <c r="P229" t="s">
        <v>24</v>
      </c>
      <c r="Q229" t="s">
        <v>28</v>
      </c>
      <c r="R229" t="s">
        <v>26</v>
      </c>
      <c r="S229" t="s">
        <v>27</v>
      </c>
      <c r="T229">
        <v>25</v>
      </c>
    </row>
    <row r="230" spans="1:20" x14ac:dyDescent="0.25">
      <c r="A230" t="s">
        <v>21</v>
      </c>
      <c r="B230">
        <v>1890</v>
      </c>
      <c r="C230" t="s">
        <v>22</v>
      </c>
      <c r="E230" t="s">
        <v>23</v>
      </c>
      <c r="F230" t="s">
        <v>29</v>
      </c>
      <c r="G230">
        <v>29</v>
      </c>
      <c r="N230">
        <v>0</v>
      </c>
      <c r="P230" t="s">
        <v>24</v>
      </c>
      <c r="Q230" t="s">
        <v>28</v>
      </c>
      <c r="R230" t="s">
        <v>26</v>
      </c>
      <c r="S230" t="s">
        <v>27</v>
      </c>
      <c r="T230">
        <v>20</v>
      </c>
    </row>
    <row r="231" spans="1:20" x14ac:dyDescent="0.25">
      <c r="A231" t="s">
        <v>21</v>
      </c>
      <c r="B231">
        <v>1880</v>
      </c>
      <c r="C231" t="s">
        <v>22</v>
      </c>
      <c r="E231" t="s">
        <v>23</v>
      </c>
      <c r="F231" t="s">
        <v>29</v>
      </c>
      <c r="G231">
        <v>29</v>
      </c>
      <c r="N231">
        <v>0</v>
      </c>
      <c r="P231" t="s">
        <v>24</v>
      </c>
      <c r="Q231" t="s">
        <v>28</v>
      </c>
      <c r="R231" t="s">
        <v>26</v>
      </c>
      <c r="S231" t="s">
        <v>27</v>
      </c>
      <c r="T231">
        <v>13</v>
      </c>
    </row>
    <row r="232" spans="1:20" x14ac:dyDescent="0.25">
      <c r="A232" t="s">
        <v>21</v>
      </c>
      <c r="B232">
        <v>1870</v>
      </c>
      <c r="C232" t="s">
        <v>22</v>
      </c>
      <c r="E232" t="s">
        <v>23</v>
      </c>
      <c r="F232" t="s">
        <v>29</v>
      </c>
      <c r="G232">
        <v>29</v>
      </c>
      <c r="N232">
        <v>0</v>
      </c>
      <c r="P232" t="s">
        <v>24</v>
      </c>
      <c r="Q232" t="s">
        <v>28</v>
      </c>
      <c r="R232" t="s">
        <v>26</v>
      </c>
      <c r="S232" t="s">
        <v>27</v>
      </c>
      <c r="T232">
        <v>14</v>
      </c>
    </row>
    <row r="233" spans="1:20" x14ac:dyDescent="0.25">
      <c r="A233" t="s">
        <v>21</v>
      </c>
      <c r="B233">
        <v>1860</v>
      </c>
      <c r="C233" t="s">
        <v>22</v>
      </c>
      <c r="E233" t="s">
        <v>23</v>
      </c>
      <c r="F233" t="s">
        <v>29</v>
      </c>
      <c r="G233">
        <v>29</v>
      </c>
      <c r="N233">
        <v>0</v>
      </c>
      <c r="P233" t="s">
        <v>24</v>
      </c>
      <c r="Q233" t="s">
        <v>28</v>
      </c>
      <c r="R233" t="s">
        <v>26</v>
      </c>
      <c r="S233" t="s">
        <v>27</v>
      </c>
      <c r="T233">
        <v>12</v>
      </c>
    </row>
    <row r="234" spans="1:20" x14ac:dyDescent="0.25">
      <c r="A234" t="s">
        <v>21</v>
      </c>
      <c r="B234">
        <v>1850</v>
      </c>
      <c r="C234" t="s">
        <v>22</v>
      </c>
      <c r="E234" t="s">
        <v>23</v>
      </c>
      <c r="F234" t="s">
        <v>29</v>
      </c>
      <c r="G234">
        <v>29</v>
      </c>
      <c r="N234">
        <v>0</v>
      </c>
      <c r="P234" t="s">
        <v>24</v>
      </c>
      <c r="Q234" t="s">
        <v>28</v>
      </c>
      <c r="R234" t="s">
        <v>26</v>
      </c>
      <c r="S234" t="s">
        <v>27</v>
      </c>
      <c r="T234">
        <v>7</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988E6-D96C-46B1-B9C1-59CBD3B43D2C}">
  <dimension ref="A1:B13"/>
  <sheetViews>
    <sheetView workbookViewId="0">
      <selection activeCell="L20" sqref="K20:L20"/>
    </sheetView>
  </sheetViews>
  <sheetFormatPr defaultRowHeight="15.75" x14ac:dyDescent="0.25"/>
  <cols>
    <col min="1" max="16384" width="9" style="22"/>
  </cols>
  <sheetData>
    <row r="1" spans="1:2" x14ac:dyDescent="0.25">
      <c r="B1" s="22" t="s">
        <v>1200</v>
      </c>
    </row>
    <row r="3" spans="1:2" x14ac:dyDescent="0.25">
      <c r="B3" s="33" t="s">
        <v>1211</v>
      </c>
    </row>
    <row r="4" spans="1:2" x14ac:dyDescent="0.25">
      <c r="A4" s="22">
        <v>1</v>
      </c>
      <c r="B4" s="22" t="s">
        <v>1215</v>
      </c>
    </row>
    <row r="5" spans="1:2" x14ac:dyDescent="0.25">
      <c r="A5" s="22">
        <v>2</v>
      </c>
      <c r="B5" s="22" t="s">
        <v>1216</v>
      </c>
    </row>
    <row r="6" spans="1:2" x14ac:dyDescent="0.25">
      <c r="A6" s="22">
        <v>3</v>
      </c>
      <c r="B6" s="22" t="s">
        <v>1247</v>
      </c>
    </row>
    <row r="9" spans="1:2" x14ac:dyDescent="0.25">
      <c r="B9" s="33" t="s">
        <v>1212</v>
      </c>
    </row>
    <row r="10" spans="1:2" x14ac:dyDescent="0.25">
      <c r="A10" s="22">
        <v>1</v>
      </c>
      <c r="B10" s="22" t="s">
        <v>1217</v>
      </c>
    </row>
    <row r="11" spans="1:2" x14ac:dyDescent="0.25">
      <c r="A11" s="22">
        <v>2</v>
      </c>
      <c r="B11" s="22" t="s">
        <v>1232</v>
      </c>
    </row>
    <row r="12" spans="1:2" x14ac:dyDescent="0.25">
      <c r="A12" s="22">
        <v>3</v>
      </c>
      <c r="B12" s="22" t="s">
        <v>1218</v>
      </c>
    </row>
    <row r="13" spans="1:2" x14ac:dyDescent="0.25">
      <c r="A13" s="22">
        <v>4</v>
      </c>
      <c r="B13" s="22" t="s">
        <v>1202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7" ma:contentTypeDescription="Create a new document." ma:contentTypeScope="" ma:versionID="adc42f1f80d6573b14f2133acfc4b992">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b5879ba377475f8479feabee8907bea2"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B35C72-E1E8-428F-BC22-179ECDA23334}">
  <ds:schemaRefs>
    <ds:schemaRef ds:uri="http://schemas.microsoft.com/sharepoint/v3/contenttype/forms"/>
  </ds:schemaRefs>
</ds:datastoreItem>
</file>

<file path=customXml/itemProps2.xml><?xml version="1.0" encoding="utf-8"?>
<ds:datastoreItem xmlns:ds="http://schemas.openxmlformats.org/officeDocument/2006/customXml" ds:itemID="{0C3BF7A7-48D2-483D-83E5-5663BADBCC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Calculator</vt:lpstr>
      <vt:lpstr>Table 1</vt:lpstr>
      <vt:lpstr>Table 2</vt:lpstr>
      <vt:lpstr>NASS County Data</vt:lpstr>
      <vt:lpstr>NASS Missouri Land Types</vt:lpstr>
      <vt:lpstr>Update Instructions</vt:lpstr>
    </vt:vector>
  </TitlesOfParts>
  <Company>University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Massey, Ray</dc:creator>
  <cp:lastModifiedBy>Milhollin, Ryan</cp:lastModifiedBy>
  <cp:lastPrinted>2025-03-25T14:18:25Z</cp:lastPrinted>
  <dcterms:created xsi:type="dcterms:W3CDTF">2022-04-08T17:03:38Z</dcterms:created>
  <dcterms:modified xsi:type="dcterms:W3CDTF">2025-03-25T14:20:57Z</dcterms:modified>
</cp:coreProperties>
</file>